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0" yWindow="1635" windowWidth="19440" windowHeight="11100" activeTab="2"/>
  </bookViews>
  <sheets>
    <sheet name="List of Object 035 - Form 3A" sheetId="4" r:id="rId1"/>
    <sheet name="ProjectionsActuals FY1314" sheetId="2" r:id="rId2"/>
    <sheet name="Compare FY1516 Base - Proposed " sheetId="1" r:id="rId3"/>
  </sheets>
  <externalReferences>
    <externalReference r:id="rId4"/>
  </externalReferences>
  <definedNames>
    <definedName name="Auto_CPI_Adjust_Yes_No" localSheetId="2">#REF!</definedName>
    <definedName name="Auto_CPI_Adjust_Yes_No">#REF!</definedName>
    <definedName name="_xlnm.Print_Area" localSheetId="2">'Compare FY1516 Base - Proposed '!$A$2:$L$42,'Compare FY1516 Base - Proposed '!$A$44:$L$74</definedName>
    <definedName name="Request">'[1]Drop-Down Menu Lists'!$A$37:$A$39</definedName>
    <definedName name="Subsystems">'[1]Drop-Down Menu Lists'!$A$2:$A$32</definedName>
  </definedNames>
  <calcPr calcId="145621"/>
</workbook>
</file>

<file path=xl/calcChain.xml><?xml version="1.0" encoding="utf-8"?>
<calcChain xmlns="http://schemas.openxmlformats.org/spreadsheetml/2006/main">
  <c r="D21" i="4" l="1"/>
  <c r="D71" i="1" l="1"/>
  <c r="E69" i="1"/>
  <c r="D69" i="1"/>
  <c r="D73" i="1" s="1"/>
  <c r="F66" i="1"/>
  <c r="F65" i="1"/>
  <c r="F64" i="1"/>
  <c r="F63" i="1"/>
  <c r="F62" i="1"/>
  <c r="F61" i="1"/>
  <c r="F60" i="1"/>
  <c r="F59" i="1"/>
  <c r="F58" i="1"/>
  <c r="E57" i="1"/>
  <c r="F57" i="1" s="1"/>
  <c r="E56" i="1"/>
  <c r="F56" i="1" s="1"/>
  <c r="E55" i="1"/>
  <c r="F55" i="1" s="1"/>
  <c r="F54" i="1"/>
  <c r="E53" i="1"/>
  <c r="F53" i="1" s="1"/>
  <c r="E52" i="1"/>
  <c r="F52" i="1" s="1"/>
  <c r="E51" i="1"/>
  <c r="F51" i="1" s="1"/>
  <c r="E50" i="1"/>
  <c r="F50" i="1" s="1"/>
  <c r="F49" i="1"/>
  <c r="E48" i="1"/>
  <c r="F48" i="1" s="1"/>
  <c r="F41" i="1"/>
  <c r="F40" i="1"/>
  <c r="F39" i="1"/>
  <c r="F38" i="1"/>
  <c r="F36" i="1"/>
  <c r="F35" i="1"/>
  <c r="F34" i="1"/>
  <c r="F33" i="1"/>
  <c r="F32" i="1"/>
  <c r="F31" i="1"/>
  <c r="F30" i="1"/>
  <c r="F29" i="1"/>
  <c r="F28" i="1"/>
  <c r="F27" i="1"/>
  <c r="F26" i="1"/>
  <c r="F25" i="1"/>
  <c r="F24" i="1"/>
  <c r="F23" i="1"/>
  <c r="F22" i="1"/>
  <c r="F21" i="1"/>
  <c r="F20" i="1"/>
  <c r="F19" i="1"/>
  <c r="F18" i="1"/>
  <c r="F17" i="1"/>
  <c r="F16" i="1"/>
  <c r="F15" i="1"/>
  <c r="F14" i="1"/>
  <c r="F13" i="1"/>
  <c r="F12" i="1"/>
  <c r="F69" i="1" l="1"/>
  <c r="F71" i="1"/>
  <c r="E71" i="1"/>
  <c r="E73" i="1" s="1"/>
  <c r="F73" i="1" l="1"/>
</calcChain>
</file>

<file path=xl/sharedStrings.xml><?xml version="1.0" encoding="utf-8"?>
<sst xmlns="http://schemas.openxmlformats.org/spreadsheetml/2006/main" count="286" uniqueCount="178">
  <si>
    <t>BUDGET FORM 3A: Program Expenditure Report</t>
  </si>
  <si>
    <t>DEPARTMENT: Elections</t>
  </si>
  <si>
    <t xml:space="preserve">Please identify proposed changes in expenditures from the FY 2015-16 base budget at the object level. </t>
  </si>
  <si>
    <r>
      <t>Note</t>
    </r>
    <r>
      <rPr>
        <sz val="11"/>
        <rFont val="Arial"/>
        <family val="2"/>
      </rPr>
      <t xml:space="preserve">: To submit this information, please run the </t>
    </r>
    <r>
      <rPr>
        <b/>
        <sz val="11"/>
        <rFont val="Arial"/>
        <family val="2"/>
      </rPr>
      <t xml:space="preserve">15.40.005 </t>
    </r>
    <r>
      <rPr>
        <sz val="11"/>
        <rFont val="Arial"/>
        <family val="2"/>
      </rPr>
      <t xml:space="preserve">and </t>
    </r>
    <r>
      <rPr>
        <b/>
        <sz val="11"/>
        <rFont val="Arial"/>
        <family val="2"/>
      </rPr>
      <t>15.40.006</t>
    </r>
    <r>
      <rPr>
        <sz val="11"/>
        <rFont val="Arial"/>
        <family val="2"/>
      </rPr>
      <t xml:space="preserve"> reports from the budget system and fill in the column for the explanation of change.</t>
    </r>
  </si>
  <si>
    <t>Please contact your Mayor's Office or Controller's Office Analyst if you need assistance running this report.</t>
  </si>
  <si>
    <t>All submissions must be formatted appropriately so that printed copies are easily readable for the public.</t>
  </si>
  <si>
    <t>Budget System Report 15.40.005 Expenditures (at Object Level)</t>
  </si>
  <si>
    <t>Char</t>
  </si>
  <si>
    <t>Object</t>
  </si>
  <si>
    <t>Object Title</t>
  </si>
  <si>
    <t>FY 2015-16 Base Budget</t>
  </si>
  <si>
    <t>FY 2015-16 Dept Proposed</t>
  </si>
  <si>
    <t>Change from FY 2015-16 Base Budget</t>
  </si>
  <si>
    <t>Explanation of Change for each Budget Year</t>
  </si>
  <si>
    <t>001</t>
  </si>
  <si>
    <t>PERMANENT SALARIES-MISC</t>
  </si>
  <si>
    <t>005</t>
  </si>
  <si>
    <t>TEMP SALARIES-MISC</t>
  </si>
  <si>
    <t xml:space="preserve">FY 2015-16: The increase is due to the hiring of additional seasonal employees needed to provide services in Filipino during the two election cycles, per the Language Access Ordinance. </t>
  </si>
  <si>
    <t>009</t>
  </si>
  <si>
    <t>PREMIUM PAY</t>
  </si>
  <si>
    <t>011</t>
  </si>
  <si>
    <t>OVERTIME</t>
  </si>
  <si>
    <t xml:space="preserve">FY 2015-16: To offset the proposed purchase of equipment in FY 2015-16, the Department has decreased the previously approved overtime funding by $98,000. This reduction is in line with efficiencies gained by automating various processes. </t>
  </si>
  <si>
    <t>012</t>
  </si>
  <si>
    <t>HOLIDAY PAY</t>
  </si>
  <si>
    <t xml:space="preserve">FY 2015-16: Based on the Department's Holiday Pay expense during the November 2014 election, this amount has been increased to account for the additional Holiday that may be worked in May for the June election and the holidays surrounding the November election.  </t>
  </si>
  <si>
    <t>013</t>
  </si>
  <si>
    <t>RETIREMENT</t>
  </si>
  <si>
    <t>014</t>
  </si>
  <si>
    <t>SOCIAL SECURITY</t>
  </si>
  <si>
    <t>015</t>
  </si>
  <si>
    <t>HEALTH SERVICE</t>
  </si>
  <si>
    <t>016</t>
  </si>
  <si>
    <t>DENTAL COVERAGE</t>
  </si>
  <si>
    <t>017</t>
  </si>
  <si>
    <t>UNEMPLOYMENT INSURANCE</t>
  </si>
  <si>
    <t>019</t>
  </si>
  <si>
    <t>OTHER FRINGE BENEFITS</t>
  </si>
  <si>
    <t>021</t>
  </si>
  <si>
    <t>TRAVEL</t>
  </si>
  <si>
    <t>022</t>
  </si>
  <si>
    <t>TRAINING</t>
  </si>
  <si>
    <t>023</t>
  </si>
  <si>
    <t>EMPLOYEE EXPENSES</t>
  </si>
  <si>
    <t>024</t>
  </si>
  <si>
    <t>MEMBERSHIP FEES</t>
  </si>
  <si>
    <t>026</t>
  </si>
  <si>
    <t>COURT FEES AND OTHER COMPENSATION</t>
  </si>
  <si>
    <t xml:space="preserve">FY 2015-16: The increase is due to the additional permits the Department must obtain to comply with the Mayor’s Office on Disability request that the Department place portable toilets at polling places on the street, instead of the sidewalk (where the sidewalk is too narrow to accommodate a portable toilet without obstructing sidewalk traffic).
Beginning in the November 2014 Election, the Department was required to pay additional fees to SFMTA for lost meter revenue when the Department reserves parking spaces around City Hall for election related activities. This additional cost is being projected for each election going forward. </t>
  </si>
  <si>
    <t>027</t>
  </si>
  <si>
    <t>PROFESSIONAL &amp; SPECIALIZED SERVICES</t>
  </si>
  <si>
    <t>028</t>
  </si>
  <si>
    <t>MAINTENANCE SVCS-BUILDING &amp; STRUCTURES</t>
  </si>
  <si>
    <t>029</t>
  </si>
  <si>
    <t>MAINTENANCE SVCS-EQUIPMENT</t>
  </si>
  <si>
    <t>030</t>
  </si>
  <si>
    <t>RENTS &amp; LEASES-BUILDINGS &amp; STRUCTURES</t>
  </si>
  <si>
    <t xml:space="preserve">FY 2015-16: The increase is primarily due to costs associated with renting an alternate site if the Department is unable to use the space adjacent to the warehouse due to Giants games; and additional costs in polling place stipends for polling places provided by the San Francisco Unified School District. Also, the Department will incur additional expenses for alternate sites to conduct poll worker classes as City Hall, room 34 (where the Department conducts classes) will most likely be repurposed according to City Hall building management.
</t>
  </si>
  <si>
    <t>031</t>
  </si>
  <si>
    <t>RENTS &amp; LEASES-EQUIPMENT</t>
  </si>
  <si>
    <t xml:space="preserve">FY 2015-16: The increase is driven by a combination of the projected increase in the number of vehicles needed and the actual increase in vehicle rental costs based on the fees paid for the November 2014 election. The increase also includes additional equipment rental fees associated with an alternate site if the space adjacent to the warehouse becomes unavailable due to Giants games.  </t>
  </si>
  <si>
    <t>035</t>
  </si>
  <si>
    <t>OTHER CURRENT EXPENSES</t>
  </si>
  <si>
    <t>FY 2015-16: The increase is driven by the additional pages the Department projects in the Voter Information Pamphlet as well as the costs associated with providing services in Filipino. This includes additional advertisements and outreach videos to reach new audiences.</t>
  </si>
  <si>
    <t>052</t>
  </si>
  <si>
    <t>TAXES; LICENSES &amp; PERMITS</t>
  </si>
  <si>
    <t>040</t>
  </si>
  <si>
    <t>042</t>
  </si>
  <si>
    <t>BUILDING &amp; CONSTRUCTION SUPPLIES</t>
  </si>
  <si>
    <t>FY 2015-16: The increase is due to the Department replacing operations-related materials and supplies that have been exhausted or deteriorated over time.</t>
  </si>
  <si>
    <t>043</t>
  </si>
  <si>
    <t>EQUIPMENT MAINTENANCE SUPPLIES</t>
  </si>
  <si>
    <t>FY 2015-16: The decrease corresponds to the Department's need for less communications equipment.</t>
  </si>
  <si>
    <t>045</t>
  </si>
  <si>
    <t>SAFETY</t>
  </si>
  <si>
    <t>046</t>
  </si>
  <si>
    <t>FOOD</t>
  </si>
  <si>
    <t>049</t>
  </si>
  <si>
    <t>OTHER MATERIALS &amp; SUPPLIES</t>
  </si>
  <si>
    <t xml:space="preserve">FY 2015-16: The increase is driven by the replacement of equipment and supplies that have deteriorated over time with safer, ergonomic, and more efficient options. The items include batteries for voting equipment, portable conveyor tables, handheld asset tracking devices, mobile shelves, laptops, and other information technology needs.
</t>
  </si>
  <si>
    <t>060</t>
  </si>
  <si>
    <t>EQUIPMENT PURCHASE</t>
  </si>
  <si>
    <t>064</t>
  </si>
  <si>
    <t>EQPT LEASE/PURCH-CITY FIN AGCY-OPT RENEW</t>
  </si>
  <si>
    <t>Budget System Report 15.40.006 Work Order Requests and Recoveries (at Subobject Level)</t>
  </si>
  <si>
    <t>Subobject</t>
  </si>
  <si>
    <t>Subobject Title</t>
  </si>
  <si>
    <t>081C5</t>
  </si>
  <si>
    <t>IS-TIS-ISD SERVICES</t>
  </si>
  <si>
    <t>As instructed, the Department does not adjust amounts in centrally loaded work orders.</t>
  </si>
  <si>
    <t>081CA</t>
  </si>
  <si>
    <t>GF-ADM-GENERAL(AAO)</t>
  </si>
  <si>
    <t>The performing department confirmed that the budgeted work order amount accurately reflects the services requested by the Department.</t>
  </si>
  <si>
    <t>081CB</t>
  </si>
  <si>
    <t>GF-RISK MANAGEMENT SERVICES (AAO)</t>
  </si>
  <si>
    <t>081CI</t>
  </si>
  <si>
    <t>IS-TIS-ISD SERVICES-INFRASTRUCTURE COST</t>
  </si>
  <si>
    <t>081ET</t>
  </si>
  <si>
    <t>GF-TIS-TELEPHONE(AAO)</t>
  </si>
  <si>
    <t>081FM</t>
  </si>
  <si>
    <t>GF-GSA-FACILITIES MANAGEMENT SERVICES</t>
  </si>
  <si>
    <t xml:space="preserve">This work order remains fixed in any given fiscal year. </t>
  </si>
  <si>
    <t>081H4</t>
  </si>
  <si>
    <t>GF-HR-CLIENT SRVS/RECRUIT/ASSESS</t>
  </si>
  <si>
    <t>081M2</t>
  </si>
  <si>
    <t>GF-CHF-YOUTH WORKS</t>
  </si>
  <si>
    <t>These work orders remain fixed in any given fiscal year; however, the performing department has informed us that this figure may change due to changes in the minimum wage.</t>
  </si>
  <si>
    <t>081PA</t>
  </si>
  <si>
    <t>IS-PURCH-CENTRAL SHOPS-AUTO MAINT</t>
  </si>
  <si>
    <t>081PE</t>
  </si>
  <si>
    <t>IS-PURCH-VEHICLE LEASING (AAO)</t>
  </si>
  <si>
    <t>081PF</t>
  </si>
  <si>
    <t>IS-PURCH-CENTRAL SHOPS-FUEL STOCK</t>
  </si>
  <si>
    <t>081PK</t>
  </si>
  <si>
    <t>GF-PARKING &amp; TRAFFIC</t>
  </si>
  <si>
    <t>081PM</t>
  </si>
  <si>
    <t>GF-PURCH-MAIL SERVICES</t>
  </si>
  <si>
    <t>081PR</t>
  </si>
  <si>
    <t>IS-PURCH-REPRODUCTION</t>
  </si>
  <si>
    <t>081SH</t>
  </si>
  <si>
    <t>GF-SHERIFF</t>
  </si>
  <si>
    <t>At this time, the Department is working with the performing department to obtain an accurate quote.</t>
  </si>
  <si>
    <t>081UL</t>
  </si>
  <si>
    <t>GF-PUC-LIGHT HEAT &amp; POWER</t>
  </si>
  <si>
    <t>081WB</t>
  </si>
  <si>
    <t>SR-DPW-BUILDING REPAIR</t>
  </si>
  <si>
    <t>086HS</t>
  </si>
  <si>
    <t>EXP REC FR HSS (AAO)</t>
  </si>
  <si>
    <t>086RS</t>
  </si>
  <si>
    <t>EXP REC FR RETIREMENT SYSTEM (AAO)</t>
  </si>
  <si>
    <t xml:space="preserve">FY 2015-16: The Department decreased the projected recovery based on the historical costs of conducting this election. </t>
  </si>
  <si>
    <t>Total Expenditures</t>
  </si>
  <si>
    <t>Total Work Orders (Less Recoveries)</t>
  </si>
  <si>
    <t xml:space="preserve">Grand Total </t>
  </si>
  <si>
    <t xml:space="preserve">FY 2015-16: The increase is primarily due to a projected increase in vote-by-mail registration and costs associated with the assembly and mailing of vote-by-mail ballots, and Election Day Temporary staff.
</t>
  </si>
  <si>
    <t>Remaining Balance</t>
  </si>
  <si>
    <t>Item Description</t>
  </si>
  <si>
    <t>Voter Notification Card Production and Mailing</t>
  </si>
  <si>
    <t>Production of the Voter Information Pamphlet, Assembly, Mail</t>
  </si>
  <si>
    <t xml:space="preserve">Production of Outreach/Poll Worker materials </t>
  </si>
  <si>
    <t>Production of the Poll Worker Manual</t>
  </si>
  <si>
    <t>Production of the Provisional Envelopes</t>
  </si>
  <si>
    <t>Production of Poll Worker Pins</t>
  </si>
  <si>
    <t xml:space="preserve">Production of the Official Ballot- Precinct, Vote-By-Mail, Generic, Test, Demo </t>
  </si>
  <si>
    <t xml:space="preserve">Miscellaneous Office Services </t>
  </si>
  <si>
    <t xml:space="preserve">Published Legal Notices required by CEC, poll worker recruitment and outreach ads </t>
  </si>
  <si>
    <r>
      <t xml:space="preserve">Outreach Advertising - on </t>
    </r>
    <r>
      <rPr>
        <sz val="11"/>
        <rFont val="Calibri"/>
        <family val="2"/>
        <scheme val="minor"/>
      </rPr>
      <t>Muni, in BART stations, Production of Public Service Announcement</t>
    </r>
  </si>
  <si>
    <t>Production of the Roster of Voters</t>
  </si>
  <si>
    <t xml:space="preserve">USPS Postage - mailing of vote-by-mail ballots, voter notices, poll worker/polling place provider correspondence </t>
  </si>
  <si>
    <t>Production of Pre-Marked Ballot Header Cards</t>
  </si>
  <si>
    <t xml:space="preserve">Budgeted Amount </t>
  </si>
  <si>
    <t xml:space="preserve">Printing of Outreach materials </t>
  </si>
  <si>
    <t>Service provided by UPS for as-needed express mailings</t>
  </si>
  <si>
    <t>Office Copier/Printer Expenses</t>
  </si>
  <si>
    <t xml:space="preserve">FY 2015-16: This increase was calculated by the budget preparation system based on the Departments approved positions. </t>
  </si>
  <si>
    <t>FY 2015-16: The Department proposes replacing 3 servers that are nearing end of useful life, purchase two ballot extraction workstations and one ballot scanner to improve efficiency and ergonomics of the ballot sorting process. Detailed explanations are found on form 4A/4B.</t>
  </si>
  <si>
    <t>Miscellaneous IT - Online survey  fees, supplies</t>
  </si>
  <si>
    <t>Fiscal Year 2015-16</t>
  </si>
  <si>
    <t>Fiscal Year 2016-17</t>
  </si>
  <si>
    <t>Supplemental Mailing of Voter Information Guide</t>
  </si>
  <si>
    <t>Grouping</t>
  </si>
  <si>
    <t>Explanation</t>
  </si>
  <si>
    <t xml:space="preserve">The Department was unable to purchase ballot extractors in Fiscal Year 2013-14 due to delays in the procurement process. An agreement was made with the Controller's Office to carry forward funds to Fiscal Year 2014-15. In exchange, the Department returned the $103,038 remaining in the equipment budget of Fiscal Year 2013-14 to the General Fund. Two ballot extractors were purchased in Fiscal Year 2014-15. </t>
  </si>
  <si>
    <t xml:space="preserve">The Department realized an overall surplus of $4,933 in Character 040 during the fiscal year. </t>
  </si>
  <si>
    <t xml:space="preserve">Surplus is due to vacancy in some funded permanent positions. </t>
  </si>
  <si>
    <t xml:space="preserve">The Department budgeted for expenses related to facility rental to conduct poll worker training classes. This expense did not materialize as rooms were made available in City Hall free of charge.  </t>
  </si>
  <si>
    <t xml:space="preserve">The Department experienced deficit in Obj 031 due to the increase in fees associated with rental vehicles.  </t>
  </si>
  <si>
    <t>FY 2013-14 Budget</t>
  </si>
  <si>
    <t xml:space="preserve">FY 2013-14 Expenditures </t>
  </si>
  <si>
    <t>Characters 021 &amp; 040: There has been some inconsistency between the objects under which the Department budgeted its expenses and the objects to which the expenses were charged throughout the year by the General Services Agency (GSA) personnel who perform the Department’s accounting functions. This results in surpluses in certain objects and deficits in others. Rather than focusing on surpluses or deficits in any specific objects, GSA personnel have focused on the overall funding level of each Character. The Department and GSA are working together to avoid inconsistencies between budgeting and charging</t>
  </si>
  <si>
    <t xml:space="preserve">The Department realized savings due to revisions to its projected staffing plan for temporary as-needed employees. This was possible primarily because the number of candidates and measures appearing on the ballot in the November 2013 and June 2014 elections was lower than expected, thus reducing the length of the ballot. This resulted in the Department's needing fewer temporary workers to prepare and process the ballots. </t>
  </si>
  <si>
    <t xml:space="preserve">The Department does not calculate the budget for expenses in Fringe Benefits (Character 013). The amounts are calculated automatically by the budget preparation system once the approved positions are entered. </t>
  </si>
  <si>
    <t xml:space="preserve">The Department budgeted for translation services - $23,499 -in Obj 027. However, the expense was charged to Obj 026. </t>
  </si>
  <si>
    <t xml:space="preserve">The Department budgeted for the purchase of Polling Place closing bags- $266,552 - in Obj 035.  However, the expense was charged to Obj 027. </t>
  </si>
  <si>
    <t xml:space="preserve">The Department serviced 114 Audio units before the June 2014 election in response to issues experienced in  the November 2013 election. The $21,846 expense was unbudgeted. </t>
  </si>
  <si>
    <t xml:space="preserve">The Department's surplus is primarily due to the lower-than-expected number of candidates and measures on the ballot in the November 2013 and June 2014 elections, thus reducing the length of the ballot, the number of ballot types, and the page count of the Voter Information Pamphlet.  This resulted in reduced printing and mailing costs for the ballots and the Voter Information Pamphlet. Additionally, the purchase of Polling Place closing bags was charged to Obj 027 instead of Obj 035 as budgeted. </t>
  </si>
  <si>
    <t>The Department budgeted for office postage in Obj 052. However, the expense was charged to Obj 035.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</si>
</sst>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Arial"/>
      <family val="2"/>
    </font>
    <font>
      <b/>
      <sz val="14"/>
      <name val="Arial"/>
      <family val="2"/>
    </font>
    <font>
      <b/>
      <sz val="11"/>
      <name val="Arial"/>
      <family val="2"/>
    </font>
    <font>
      <sz val="14"/>
      <name val="Arial"/>
      <family val="2"/>
    </font>
    <font>
      <b/>
      <sz val="12"/>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theme="1"/>
      <name val="Times New Roman"/>
      <family val="2"/>
    </font>
    <font>
      <sz val="12"/>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Arial"/>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
      <b/>
      <sz val="11"/>
      <color indexed="8"/>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3" tint="0.59999389629810485"/>
        <bgColor indexed="64"/>
      </patternFill>
    </fill>
    <fill>
      <patternFill patternType="solid">
        <fgColor theme="7" tint="0.39997558519241921"/>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top/>
      <bottom style="double">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s>
  <cellStyleXfs count="29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4" fontId="18" fillId="0" borderId="0" applyFont="0" applyFill="0" applyBorder="0" applyAlignment="0" applyProtection="0"/>
    <xf numFmtId="0" fontId="25" fillId="36" borderId="0" applyNumberFormat="0" applyBorder="0" applyAlignment="0" applyProtection="0"/>
    <xf numFmtId="0" fontId="1" fillId="10"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1" fillId="14"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1" fillId="18"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1" fillId="22"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1" fillId="3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1" fillId="1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1" fillId="15"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1" fillId="19" borderId="0" applyNumberFormat="0" applyBorder="0" applyAlignment="0" applyProtection="0"/>
    <xf numFmtId="0" fontId="25" fillId="44" borderId="0" applyNumberFormat="0" applyBorder="0" applyAlignment="0" applyProtection="0"/>
    <xf numFmtId="0" fontId="25" fillId="39" borderId="0" applyNumberFormat="0" applyBorder="0" applyAlignment="0" applyProtection="0"/>
    <xf numFmtId="0" fontId="1" fillId="23" borderId="0" applyNumberFormat="0" applyBorder="0" applyAlignment="0" applyProtection="0"/>
    <xf numFmtId="0" fontId="25" fillId="39" borderId="0" applyNumberFormat="0" applyBorder="0" applyAlignment="0" applyProtection="0"/>
    <xf numFmtId="0" fontId="25" fillId="42" borderId="0" applyNumberFormat="0" applyBorder="0" applyAlignment="0" applyProtection="0"/>
    <xf numFmtId="0" fontId="1" fillId="27" borderId="0" applyNumberFormat="0" applyBorder="0" applyAlignment="0" applyProtection="0"/>
    <xf numFmtId="0" fontId="25" fillId="42" borderId="0" applyNumberFormat="0" applyBorder="0" applyAlignment="0" applyProtection="0"/>
    <xf numFmtId="0" fontId="25" fillId="45" borderId="0" applyNumberFormat="0" applyBorder="0" applyAlignment="0" applyProtection="0"/>
    <xf numFmtId="0" fontId="1" fillId="31" borderId="0" applyNumberFormat="0" applyBorder="0" applyAlignment="0" applyProtection="0"/>
    <xf numFmtId="0" fontId="25" fillId="45"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53" borderId="0" applyNumberFormat="0" applyBorder="0" applyAlignment="0" applyProtection="0"/>
    <xf numFmtId="0" fontId="27" fillId="37" borderId="0" applyNumberFormat="0" applyBorder="0" applyAlignment="0" applyProtection="0"/>
    <xf numFmtId="0" fontId="28" fillId="54" borderId="24" applyNumberFormat="0" applyAlignment="0" applyProtection="0"/>
    <xf numFmtId="0" fontId="29" fillId="55" borderId="25"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 fontId="18" fillId="0" borderId="0" applyFill="0" applyBorder="0" applyAlignment="0" applyProtection="0"/>
    <xf numFmtId="4" fontId="18" fillId="0" borderId="0" applyFill="0" applyBorder="0" applyAlignment="0" applyProtection="0"/>
    <xf numFmtId="4" fontId="18" fillId="0" borderId="0" applyFill="0" applyBorder="0" applyAlignment="0" applyProtection="0"/>
    <xf numFmtId="4" fontId="18"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2" fillId="0" borderId="0" applyNumberFormat="0" applyFill="0" applyBorder="0" applyAlignment="0" applyProtection="0"/>
    <xf numFmtId="0" fontId="33" fillId="38" borderId="0" applyNumberFormat="0" applyBorder="0" applyAlignment="0" applyProtection="0"/>
    <xf numFmtId="0" fontId="34" fillId="0" borderId="26" applyNumberFormat="0" applyFill="0" applyAlignment="0" applyProtection="0"/>
    <xf numFmtId="0" fontId="35" fillId="0" borderId="27" applyNumberFormat="0" applyFill="0" applyAlignment="0" applyProtection="0"/>
    <xf numFmtId="0" fontId="36" fillId="0" borderId="2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xf numFmtId="0" fontId="39" fillId="41" borderId="24" applyNumberFormat="0" applyAlignment="0" applyProtection="0"/>
    <xf numFmtId="0" fontId="40" fillId="0" borderId="29" applyNumberFormat="0" applyFill="0" applyAlignment="0" applyProtection="0"/>
    <xf numFmtId="0" fontId="41" fillId="56" borderId="0" applyNumberFormat="0" applyBorder="0" applyAlignment="0" applyProtection="0"/>
    <xf numFmtId="0" fontId="42"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30" fillId="0" borderId="0"/>
    <xf numFmtId="0" fontId="31" fillId="0" borderId="0"/>
    <xf numFmtId="0" fontId="1" fillId="0" borderId="0"/>
    <xf numFmtId="0" fontId="18" fillId="0" borderId="0"/>
    <xf numFmtId="0" fontId="18" fillId="0" borderId="0"/>
    <xf numFmtId="0" fontId="31" fillId="0" borderId="0"/>
    <xf numFmtId="0" fontId="1" fillId="0" borderId="0"/>
    <xf numFmtId="0" fontId="18" fillId="0" borderId="0"/>
    <xf numFmtId="0" fontId="1" fillId="0" borderId="0"/>
    <xf numFmtId="0" fontId="18" fillId="0" borderId="0"/>
    <xf numFmtId="0" fontId="1" fillId="0" borderId="0"/>
    <xf numFmtId="0" fontId="30"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applyAlignment="0">
      <alignment vertical="top" wrapText="1"/>
      <protection locked="0"/>
    </xf>
    <xf numFmtId="0" fontId="1" fillId="0" borderId="0"/>
    <xf numFmtId="0" fontId="18" fillId="0" borderId="0" applyAlignment="0">
      <alignment vertical="top" wrapText="1"/>
      <protection locked="0"/>
    </xf>
    <xf numFmtId="0" fontId="18" fillId="0" borderId="0" applyAlignment="0">
      <alignment vertical="top" wrapText="1"/>
      <protection locked="0"/>
    </xf>
    <xf numFmtId="0" fontId="18" fillId="0" borderId="0"/>
    <xf numFmtId="0" fontId="18" fillId="0" borderId="0"/>
    <xf numFmtId="0" fontId="1" fillId="0" borderId="0"/>
    <xf numFmtId="0" fontId="18" fillId="0" borderId="0" applyAlignment="0">
      <alignment vertical="top" wrapText="1"/>
      <protection locked="0"/>
    </xf>
    <xf numFmtId="0" fontId="1" fillId="0" borderId="0"/>
    <xf numFmtId="0" fontId="18" fillId="0" borderId="0" applyAlignment="0">
      <alignment vertical="top" wrapText="1"/>
      <protection locked="0"/>
    </xf>
    <xf numFmtId="0" fontId="1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42" fillId="0" borderId="0"/>
    <xf numFmtId="0" fontId="1" fillId="0" borderId="0"/>
    <xf numFmtId="0" fontId="1" fillId="0" borderId="0"/>
    <xf numFmtId="0" fontId="42" fillId="0" borderId="0"/>
    <xf numFmtId="0" fontId="1" fillId="0" borderId="0"/>
    <xf numFmtId="0" fontId="1"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57" borderId="30" applyNumberFormat="0" applyFont="0" applyAlignment="0" applyProtection="0"/>
    <xf numFmtId="0" fontId="18" fillId="57" borderId="30" applyNumberFormat="0" applyFont="0" applyAlignment="0" applyProtection="0"/>
    <xf numFmtId="0" fontId="18" fillId="57" borderId="30" applyNumberFormat="0" applyFont="0" applyAlignment="0" applyProtection="0"/>
    <xf numFmtId="0" fontId="18" fillId="57" borderId="30" applyNumberFormat="0" applyFont="0" applyAlignment="0" applyProtection="0"/>
    <xf numFmtId="0" fontId="18" fillId="57"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3" fillId="54" borderId="31"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0" applyNumberFormat="0" applyFill="0" applyBorder="0" applyAlignment="0" applyProtection="0"/>
  </cellStyleXfs>
  <cellXfs count="85">
    <xf numFmtId="0" fontId="0" fillId="0" borderId="0" xfId="0"/>
    <xf numFmtId="0" fontId="19" fillId="33" borderId="0" xfId="44" applyFont="1" applyFill="1"/>
    <xf numFmtId="164" fontId="19" fillId="33" borderId="0" xfId="45" applyNumberFormat="1" applyFont="1" applyFill="1"/>
    <xf numFmtId="0" fontId="20" fillId="33" borderId="0" xfId="44" applyFont="1" applyFill="1"/>
    <xf numFmtId="0" fontId="21" fillId="33" borderId="0" xfId="44" applyFont="1" applyFill="1"/>
    <xf numFmtId="0" fontId="22" fillId="34" borderId="0" xfId="44" applyFont="1" applyFill="1" applyAlignment="1">
      <alignment horizontal="left" vertical="center"/>
    </xf>
    <xf numFmtId="0" fontId="21" fillId="33" borderId="0" xfId="44" applyFont="1" applyFill="1" applyBorder="1" applyAlignment="1">
      <alignment horizontal="left"/>
    </xf>
    <xf numFmtId="0" fontId="19" fillId="33" borderId="0" xfId="44" applyFont="1" applyFill="1" applyBorder="1" applyAlignment="1">
      <alignment horizontal="left" indent="1"/>
    </xf>
    <xf numFmtId="0" fontId="19" fillId="33" borderId="0" xfId="44" applyFont="1" applyFill="1" applyBorder="1"/>
    <xf numFmtId="164" fontId="19" fillId="33" borderId="0" xfId="44" applyNumberFormat="1" applyFont="1" applyFill="1"/>
    <xf numFmtId="9" fontId="19" fillId="33" borderId="0" xfId="2" applyFont="1" applyFill="1"/>
    <xf numFmtId="49" fontId="24" fillId="35" borderId="12" xfId="44" applyNumberFormat="1" applyFont="1" applyFill="1" applyBorder="1" applyAlignment="1">
      <alignment horizontal="center" wrapText="1"/>
    </xf>
    <xf numFmtId="49" fontId="24" fillId="35" borderId="12" xfId="44" applyNumberFormat="1" applyFont="1" applyFill="1" applyBorder="1" applyAlignment="1">
      <alignment horizontal="center"/>
    </xf>
    <xf numFmtId="0" fontId="19" fillId="33" borderId="0" xfId="44" applyFont="1" applyFill="1" applyAlignment="1">
      <alignment horizontal="center"/>
    </xf>
    <xf numFmtId="42" fontId="24" fillId="0" borderId="13" xfId="44" applyNumberFormat="1" applyFont="1" applyFill="1" applyBorder="1" applyAlignment="1">
      <alignment vertical="top"/>
    </xf>
    <xf numFmtId="164" fontId="24" fillId="0" borderId="13" xfId="1" applyNumberFormat="1" applyFont="1" applyFill="1" applyBorder="1" applyAlignment="1"/>
    <xf numFmtId="164" fontId="24" fillId="0" borderId="17" xfId="1" applyNumberFormat="1" applyFont="1" applyFill="1" applyBorder="1" applyAlignment="1"/>
    <xf numFmtId="164" fontId="24" fillId="0" borderId="21" xfId="1" applyNumberFormat="1" applyFont="1" applyFill="1" applyBorder="1" applyAlignment="1"/>
    <xf numFmtId="164" fontId="19" fillId="0" borderId="17" xfId="1" applyNumberFormat="1" applyFont="1" applyFill="1" applyBorder="1" applyAlignment="1"/>
    <xf numFmtId="49" fontId="24" fillId="0" borderId="0" xfId="44" applyNumberFormat="1" applyFont="1" applyFill="1" applyBorder="1" applyAlignment="1">
      <alignment vertical="top"/>
    </xf>
    <xf numFmtId="165" fontId="24" fillId="0" borderId="0" xfId="44" applyNumberFormat="1" applyFont="1" applyFill="1" applyBorder="1" applyAlignment="1"/>
    <xf numFmtId="42" fontId="24" fillId="0" borderId="0" xfId="44" applyNumberFormat="1" applyFont="1" applyFill="1" applyBorder="1" applyAlignment="1"/>
    <xf numFmtId="0" fontId="23" fillId="33" borderId="0" xfId="44" applyFont="1" applyFill="1" applyBorder="1" applyAlignment="1">
      <alignment horizontal="center"/>
    </xf>
    <xf numFmtId="0" fontId="19" fillId="0" borderId="0" xfId="44" applyFont="1" applyFill="1"/>
    <xf numFmtId="0" fontId="19" fillId="0" borderId="0" xfId="44" applyFont="1" applyFill="1" applyAlignment="1">
      <alignment horizontal="center"/>
    </xf>
    <xf numFmtId="42" fontId="24" fillId="0" borderId="17" xfId="44" applyNumberFormat="1" applyFont="1" applyFill="1" applyBorder="1" applyAlignment="1">
      <alignment vertical="top"/>
    </xf>
    <xf numFmtId="49" fontId="24" fillId="35" borderId="21" xfId="44" applyNumberFormat="1" applyFont="1" applyFill="1" applyBorder="1" applyAlignment="1">
      <alignment horizontal="center" wrapText="1"/>
    </xf>
    <xf numFmtId="0" fontId="21" fillId="33" borderId="22" xfId="44" applyFont="1" applyFill="1" applyBorder="1"/>
    <xf numFmtId="164" fontId="19" fillId="33" borderId="23" xfId="44" applyNumberFormat="1" applyFont="1" applyFill="1" applyBorder="1"/>
    <xf numFmtId="42" fontId="19" fillId="33" borderId="23" xfId="44" applyNumberFormat="1" applyFont="1" applyFill="1" applyBorder="1"/>
    <xf numFmtId="49" fontId="24" fillId="35" borderId="33" xfId="44" applyNumberFormat="1" applyFont="1" applyFill="1" applyBorder="1" applyAlignment="1">
      <alignment horizontal="center" wrapText="1"/>
    </xf>
    <xf numFmtId="42" fontId="24" fillId="0" borderId="14" xfId="44" applyNumberFormat="1" applyFont="1" applyFill="1" applyBorder="1" applyAlignment="1">
      <alignment vertical="top"/>
    </xf>
    <xf numFmtId="8" fontId="0" fillId="0" borderId="17" xfId="0" applyNumberFormat="1" applyBorder="1"/>
    <xf numFmtId="8" fontId="0" fillId="0" borderId="0" xfId="0" applyNumberFormat="1"/>
    <xf numFmtId="0" fontId="0" fillId="0" borderId="0" xfId="0"/>
    <xf numFmtId="0" fontId="0" fillId="0" borderId="17" xfId="0" applyBorder="1"/>
    <xf numFmtId="44" fontId="0" fillId="0" borderId="34" xfId="1" applyFont="1" applyBorder="1"/>
    <xf numFmtId="44" fontId="0" fillId="0" borderId="17" xfId="1" applyFont="1" applyBorder="1"/>
    <xf numFmtId="0" fontId="0" fillId="58" borderId="17" xfId="0" applyFill="1" applyBorder="1"/>
    <xf numFmtId="0" fontId="0" fillId="60" borderId="18" xfId="0" applyFill="1" applyBorder="1" applyAlignment="1"/>
    <xf numFmtId="0" fontId="0" fillId="59" borderId="18" xfId="0" applyFill="1" applyBorder="1" applyAlignment="1"/>
    <xf numFmtId="44" fontId="0" fillId="0" borderId="20" xfId="1" applyFont="1" applyBorder="1"/>
    <xf numFmtId="44" fontId="0" fillId="0" borderId="34" xfId="0" applyNumberFormat="1" applyBorder="1"/>
    <xf numFmtId="0" fontId="0" fillId="0" borderId="0" xfId="0"/>
    <xf numFmtId="0" fontId="0" fillId="0" borderId="17" xfId="0" applyBorder="1"/>
    <xf numFmtId="44" fontId="0" fillId="0" borderId="0" xfId="0" applyNumberFormat="1"/>
    <xf numFmtId="0" fontId="0" fillId="0" borderId="0" xfId="0"/>
    <xf numFmtId="0" fontId="0" fillId="0" borderId="0" xfId="0" applyFill="1"/>
    <xf numFmtId="0" fontId="0" fillId="0" borderId="17" xfId="0" applyFill="1" applyBorder="1"/>
    <xf numFmtId="8" fontId="0" fillId="0" borderId="17" xfId="0" applyNumberFormat="1" applyFill="1" applyBorder="1"/>
    <xf numFmtId="49" fontId="24" fillId="35" borderId="17" xfId="44" applyNumberFormat="1" applyFont="1" applyFill="1" applyBorder="1" applyAlignment="1">
      <alignment horizontal="center" wrapText="1"/>
    </xf>
    <xf numFmtId="0" fontId="0" fillId="0" borderId="17" xfId="0" applyBorder="1" applyAlignment="1">
      <alignment wrapText="1"/>
    </xf>
    <xf numFmtId="0" fontId="0" fillId="0" borderId="0" xfId="0" applyAlignment="1">
      <alignment wrapText="1"/>
    </xf>
    <xf numFmtId="49" fontId="24" fillId="35" borderId="17" xfId="44" applyNumberFormat="1" applyFont="1" applyFill="1" applyBorder="1" applyAlignment="1">
      <alignment horizontal="center"/>
    </xf>
    <xf numFmtId="0" fontId="0" fillId="0" borderId="21" xfId="0" applyBorder="1" applyAlignment="1">
      <alignment horizontal="left" vertical="center" wrapText="1"/>
    </xf>
    <xf numFmtId="0" fontId="0" fillId="0" borderId="33" xfId="0" applyBorder="1" applyAlignment="1">
      <alignment horizontal="left" vertical="center" wrapText="1"/>
    </xf>
    <xf numFmtId="0" fontId="0" fillId="0" borderId="13" xfId="0" applyBorder="1" applyAlignment="1">
      <alignment horizontal="left" vertical="center" wrapText="1"/>
    </xf>
    <xf numFmtId="49" fontId="48" fillId="59" borderId="17" xfId="44" applyNumberFormat="1" applyFont="1" applyFill="1" applyBorder="1" applyAlignment="1">
      <alignment horizontal="left" vertical="top" wrapText="1"/>
    </xf>
    <xf numFmtId="49" fontId="24" fillId="59" borderId="17" xfId="44" applyNumberFormat="1" applyFont="1" applyFill="1" applyBorder="1" applyAlignment="1">
      <alignment horizontal="left" vertical="top" wrapText="1"/>
    </xf>
    <xf numFmtId="165" fontId="24" fillId="0" borderId="18" xfId="44" applyNumberFormat="1" applyFont="1" applyFill="1" applyBorder="1" applyAlignment="1">
      <alignment vertical="top" wrapText="1"/>
    </xf>
    <xf numFmtId="165" fontId="24" fillId="0" borderId="19" xfId="44" applyNumberFormat="1" applyFont="1" applyFill="1" applyBorder="1" applyAlignment="1">
      <alignment vertical="top" wrapText="1"/>
    </xf>
    <xf numFmtId="165" fontId="24" fillId="0" borderId="20" xfId="44" applyNumberFormat="1" applyFont="1" applyFill="1" applyBorder="1" applyAlignment="1">
      <alignment vertical="top" wrapText="1"/>
    </xf>
    <xf numFmtId="165" fontId="24" fillId="34" borderId="18" xfId="44" applyNumberFormat="1" applyFont="1" applyFill="1" applyBorder="1" applyAlignment="1">
      <alignment vertical="top" wrapText="1"/>
    </xf>
    <xf numFmtId="165" fontId="24" fillId="34" borderId="19" xfId="44" applyNumberFormat="1" applyFont="1" applyFill="1" applyBorder="1" applyAlignment="1">
      <alignment vertical="top" wrapText="1"/>
    </xf>
    <xf numFmtId="165" fontId="24" fillId="34" borderId="20" xfId="44" applyNumberFormat="1" applyFont="1" applyFill="1" applyBorder="1" applyAlignment="1">
      <alignment vertical="top" wrapText="1"/>
    </xf>
    <xf numFmtId="165" fontId="24" fillId="0" borderId="18" xfId="44" applyNumberFormat="1" applyFont="1" applyFill="1" applyBorder="1" applyAlignment="1">
      <alignment wrapText="1"/>
    </xf>
    <xf numFmtId="165" fontId="24" fillId="0" borderId="19" xfId="44" applyNumberFormat="1" applyFont="1" applyFill="1" applyBorder="1" applyAlignment="1">
      <alignment wrapText="1"/>
    </xf>
    <xf numFmtId="165" fontId="24" fillId="0" borderId="20" xfId="44" applyNumberFormat="1" applyFont="1" applyFill="1" applyBorder="1" applyAlignment="1">
      <alignment wrapText="1"/>
    </xf>
    <xf numFmtId="0" fontId="23" fillId="33" borderId="0" xfId="44" applyFont="1" applyFill="1" applyBorder="1" applyAlignment="1">
      <alignment horizontal="center"/>
    </xf>
    <xf numFmtId="49" fontId="24" fillId="35" borderId="35" xfId="44" applyNumberFormat="1" applyFont="1" applyFill="1" applyBorder="1" applyAlignment="1">
      <alignment horizontal="center" wrapText="1"/>
    </xf>
    <xf numFmtId="49" fontId="24" fillId="35" borderId="10" xfId="44" applyNumberFormat="1" applyFont="1" applyFill="1" applyBorder="1" applyAlignment="1">
      <alignment horizontal="center" wrapText="1"/>
    </xf>
    <xf numFmtId="49" fontId="24" fillId="35" borderId="38" xfId="44" applyNumberFormat="1" applyFont="1" applyFill="1" applyBorder="1" applyAlignment="1">
      <alignment horizontal="center" wrapText="1"/>
    </xf>
    <xf numFmtId="165" fontId="24" fillId="34" borderId="15" xfId="44" applyNumberFormat="1" applyFont="1" applyFill="1" applyBorder="1" applyAlignment="1">
      <alignment vertical="top" wrapText="1"/>
    </xf>
    <xf numFmtId="165" fontId="24" fillId="34" borderId="11" xfId="44" applyNumberFormat="1" applyFont="1" applyFill="1" applyBorder="1" applyAlignment="1">
      <alignment vertical="top" wrapText="1"/>
    </xf>
    <xf numFmtId="165" fontId="24" fillId="34" borderId="16" xfId="44" applyNumberFormat="1" applyFont="1" applyFill="1" applyBorder="1" applyAlignment="1">
      <alignment vertical="top" wrapText="1"/>
    </xf>
    <xf numFmtId="0" fontId="21" fillId="0" borderId="22" xfId="44" applyFont="1" applyFill="1" applyBorder="1" applyAlignment="1">
      <alignment horizontal="center"/>
    </xf>
    <xf numFmtId="0" fontId="21" fillId="0" borderId="36" xfId="44" applyFont="1" applyFill="1" applyBorder="1" applyAlignment="1">
      <alignment horizontal="center"/>
    </xf>
    <xf numFmtId="0" fontId="21" fillId="0" borderId="37" xfId="44" applyFont="1" applyFill="1" applyBorder="1" applyAlignment="1">
      <alignment horizontal="center"/>
    </xf>
    <xf numFmtId="165" fontId="24" fillId="34" borderId="18" xfId="44" applyNumberFormat="1" applyFont="1" applyFill="1" applyBorder="1" applyAlignment="1">
      <alignment wrapText="1"/>
    </xf>
    <xf numFmtId="165" fontId="24" fillId="34" borderId="19" xfId="44" applyNumberFormat="1" applyFont="1" applyFill="1" applyBorder="1" applyAlignment="1">
      <alignment wrapText="1"/>
    </xf>
    <xf numFmtId="165" fontId="24" fillId="34" borderId="20" xfId="44" applyNumberFormat="1" applyFont="1" applyFill="1" applyBorder="1" applyAlignment="1">
      <alignment wrapText="1"/>
    </xf>
    <xf numFmtId="0" fontId="23" fillId="33" borderId="10" xfId="44" applyFont="1" applyFill="1" applyBorder="1" applyAlignment="1">
      <alignment horizontal="center"/>
    </xf>
    <xf numFmtId="165" fontId="24" fillId="34" borderId="15" xfId="44" applyNumberFormat="1" applyFont="1" applyFill="1" applyBorder="1" applyAlignment="1">
      <alignment wrapText="1"/>
    </xf>
    <xf numFmtId="165" fontId="24" fillId="34" borderId="11" xfId="44" applyNumberFormat="1" applyFont="1" applyFill="1" applyBorder="1" applyAlignment="1">
      <alignment wrapText="1"/>
    </xf>
    <xf numFmtId="165" fontId="24" fillId="34" borderId="16" xfId="44" applyNumberFormat="1" applyFont="1" applyFill="1" applyBorder="1" applyAlignment="1">
      <alignment wrapText="1"/>
    </xf>
  </cellXfs>
  <cellStyles count="295">
    <cellStyle name="20% - Accent1" xfId="21" builtinId="30" customBuiltin="1"/>
    <cellStyle name="20% - Accent1 2" xfId="46"/>
    <cellStyle name="20% - Accent1 2 2" xfId="47"/>
    <cellStyle name="20% - Accent1 2 3" xfId="48"/>
    <cellStyle name="20% - Accent2" xfId="25" builtinId="34" customBuiltin="1"/>
    <cellStyle name="20% - Accent2 2" xfId="49"/>
    <cellStyle name="20% - Accent2 2 2" xfId="50"/>
    <cellStyle name="20% - Accent2 2 3" xfId="51"/>
    <cellStyle name="20% - Accent3" xfId="29" builtinId="38" customBuiltin="1"/>
    <cellStyle name="20% - Accent3 2" xfId="52"/>
    <cellStyle name="20% - Accent3 2 2" xfId="53"/>
    <cellStyle name="20% - Accent3 2 3" xfId="54"/>
    <cellStyle name="20% - Accent4" xfId="33" builtinId="42" customBuiltin="1"/>
    <cellStyle name="20% - Accent4 2" xfId="55"/>
    <cellStyle name="20% - Accent4 2 2" xfId="56"/>
    <cellStyle name="20% - Accent4 2 3" xfId="57"/>
    <cellStyle name="20% - Accent5" xfId="37" builtinId="46" customBuiltin="1"/>
    <cellStyle name="20% - Accent5 2" xfId="58"/>
    <cellStyle name="20% - Accent5 2 2" xfId="59"/>
    <cellStyle name="20% - Accent5 2 3" xfId="60"/>
    <cellStyle name="20% - Accent6" xfId="41" builtinId="50" customBuiltin="1"/>
    <cellStyle name="20% - Accent6 2" xfId="61"/>
    <cellStyle name="20% - Accent6 2 2" xfId="62"/>
    <cellStyle name="20% - Accent6 2 3" xfId="63"/>
    <cellStyle name="40% - Accent1" xfId="22" builtinId="31" customBuiltin="1"/>
    <cellStyle name="40% - Accent1 2" xfId="64"/>
    <cellStyle name="40% - Accent1 2 2" xfId="65"/>
    <cellStyle name="40% - Accent1 2 3" xfId="66"/>
    <cellStyle name="40% - Accent2" xfId="26" builtinId="35" customBuiltin="1"/>
    <cellStyle name="40% - Accent2 2" xfId="67"/>
    <cellStyle name="40% - Accent2 2 2" xfId="68"/>
    <cellStyle name="40% - Accent2 2 3" xfId="69"/>
    <cellStyle name="40% - Accent3" xfId="30" builtinId="39" customBuiltin="1"/>
    <cellStyle name="40% - Accent3 2" xfId="70"/>
    <cellStyle name="40% - Accent3 2 2" xfId="71"/>
    <cellStyle name="40% - Accent3 2 3" xfId="72"/>
    <cellStyle name="40% - Accent4" xfId="34" builtinId="43" customBuiltin="1"/>
    <cellStyle name="40% - Accent4 2" xfId="73"/>
    <cellStyle name="40% - Accent4 2 2" xfId="74"/>
    <cellStyle name="40% - Accent4 2 3" xfId="75"/>
    <cellStyle name="40% - Accent5" xfId="38" builtinId="47" customBuiltin="1"/>
    <cellStyle name="40% - Accent5 2" xfId="76"/>
    <cellStyle name="40% - Accent5 2 2" xfId="77"/>
    <cellStyle name="40% - Accent5 2 3" xfId="78"/>
    <cellStyle name="40% - Accent6" xfId="42" builtinId="51" customBuiltin="1"/>
    <cellStyle name="40% - Accent6 2" xfId="79"/>
    <cellStyle name="40% - Accent6 2 2" xfId="80"/>
    <cellStyle name="40% - Accent6 2 3" xfId="81"/>
    <cellStyle name="60% - Accent1" xfId="23" builtinId="32" customBuiltin="1"/>
    <cellStyle name="60% - Accent1 2" xfId="82"/>
    <cellStyle name="60% - Accent2" xfId="27" builtinId="36" customBuiltin="1"/>
    <cellStyle name="60% - Accent2 2" xfId="83"/>
    <cellStyle name="60% - Accent3" xfId="31" builtinId="40" customBuiltin="1"/>
    <cellStyle name="60% - Accent3 2" xfId="84"/>
    <cellStyle name="60% - Accent4" xfId="35" builtinId="44" customBuiltin="1"/>
    <cellStyle name="60% - Accent4 2" xfId="85"/>
    <cellStyle name="60% - Accent5" xfId="39" builtinId="48" customBuiltin="1"/>
    <cellStyle name="60% - Accent5 2" xfId="86"/>
    <cellStyle name="60% - Accent6" xfId="43" builtinId="52" customBuiltin="1"/>
    <cellStyle name="60% - Accent6 2" xfId="87"/>
    <cellStyle name="Accent1" xfId="20" builtinId="29" customBuiltin="1"/>
    <cellStyle name="Accent1 2" xfId="88"/>
    <cellStyle name="Accent2" xfId="24" builtinId="33" customBuiltin="1"/>
    <cellStyle name="Accent2 2" xfId="89"/>
    <cellStyle name="Accent3" xfId="28" builtinId="37" customBuiltin="1"/>
    <cellStyle name="Accent3 2" xfId="90"/>
    <cellStyle name="Accent4" xfId="32" builtinId="41" customBuiltin="1"/>
    <cellStyle name="Accent4 2" xfId="91"/>
    <cellStyle name="Accent5" xfId="36" builtinId="45" customBuiltin="1"/>
    <cellStyle name="Accent5 2" xfId="92"/>
    <cellStyle name="Accent6" xfId="40" builtinId="49" customBuiltin="1"/>
    <cellStyle name="Accent6 2" xfId="93"/>
    <cellStyle name="Bad" xfId="9" builtinId="27" customBuiltin="1"/>
    <cellStyle name="Bad 2" xfId="94"/>
    <cellStyle name="Calculation" xfId="13" builtinId="22" customBuiltin="1"/>
    <cellStyle name="Calculation 2" xfId="95"/>
    <cellStyle name="Check Cell" xfId="15" builtinId="23" customBuiltin="1"/>
    <cellStyle name="Check Cell 2" xfId="96"/>
    <cellStyle name="Comma 2" xfId="97"/>
    <cellStyle name="Comma 2 2" xfId="98"/>
    <cellStyle name="Comma 2 2 2" xfId="99"/>
    <cellStyle name="Comma 2 3" xfId="100"/>
    <cellStyle name="Comma 2 4" xfId="101"/>
    <cellStyle name="Comma 3" xfId="102"/>
    <cellStyle name="Comma 3 2" xfId="103"/>
    <cellStyle name="Comma 3 2 2" xfId="104"/>
    <cellStyle name="Comma 3 3" xfId="105"/>
    <cellStyle name="Comma 4" xfId="106"/>
    <cellStyle name="Comma 4 2" xfId="107"/>
    <cellStyle name="Comma 4 2 2" xfId="108"/>
    <cellStyle name="Comma 4 2 3" xfId="109"/>
    <cellStyle name="Comma 4 3" xfId="110"/>
    <cellStyle name="Comma 4 3 2" xfId="111"/>
    <cellStyle name="Comma 4 3 2 2" xfId="112"/>
    <cellStyle name="Comma 4 3 3" xfId="113"/>
    <cellStyle name="Comma 4 4" xfId="114"/>
    <cellStyle name="Comma 4 4 2" xfId="115"/>
    <cellStyle name="Comma 4 5" xfId="116"/>
    <cellStyle name="Comma 5" xfId="117"/>
    <cellStyle name="Comma 5 2" xfId="118"/>
    <cellStyle name="Comma 6" xfId="119"/>
    <cellStyle name="Currency" xfId="1" builtinId="4"/>
    <cellStyle name="Currency 2" xfId="45"/>
    <cellStyle name="Currency 2 2" xfId="120"/>
    <cellStyle name="Currency 2 2 2" xfId="121"/>
    <cellStyle name="Currency 2 2 2 2" xfId="122"/>
    <cellStyle name="Currency 2 2 2 3" xfId="123"/>
    <cellStyle name="Currency 2 2 3" xfId="124"/>
    <cellStyle name="Currency 2 2 4" xfId="125"/>
    <cellStyle name="Currency 2 3" xfId="126"/>
    <cellStyle name="Currency 2 3 2" xfId="127"/>
    <cellStyle name="Currency 2 3 3" xfId="128"/>
    <cellStyle name="Currency 2 4" xfId="129"/>
    <cellStyle name="Currency 2 5" xfId="130"/>
    <cellStyle name="Currency 2 6" xfId="131"/>
    <cellStyle name="Currency 3" xfId="132"/>
    <cellStyle name="Currency 3 2" xfId="133"/>
    <cellStyle name="Currency 3 2 2" xfId="134"/>
    <cellStyle name="Currency 3 3" xfId="135"/>
    <cellStyle name="Currency 4" xfId="136"/>
    <cellStyle name="Currency 4 2" xfId="137"/>
    <cellStyle name="Currency 4 2 2" xfId="138"/>
    <cellStyle name="Currency 4 2 2 2" xfId="139"/>
    <cellStyle name="Currency 4 2 3" xfId="140"/>
    <cellStyle name="Currency 4 3" xfId="141"/>
    <cellStyle name="Currency 4 3 2" xfId="142"/>
    <cellStyle name="Currency 4 4" xfId="143"/>
    <cellStyle name="Currency 5" xfId="144"/>
    <cellStyle name="Currency 5 2" xfId="145"/>
    <cellStyle name="Currency 5 2 2" xfId="146"/>
    <cellStyle name="Currency 5 3" xfId="147"/>
    <cellStyle name="Currency 6" xfId="148"/>
    <cellStyle name="Currency 6 2" xfId="149"/>
    <cellStyle name="Currency 6 2 2" xfId="150"/>
    <cellStyle name="Currency 6 3" xfId="151"/>
    <cellStyle name="Currency 7" xfId="152"/>
    <cellStyle name="Currency 7 2" xfId="153"/>
    <cellStyle name="Currency 7 3" xfId="154"/>
    <cellStyle name="Explanatory Text" xfId="18" builtinId="53" customBuiltin="1"/>
    <cellStyle name="Explanatory Text 2" xfId="155"/>
    <cellStyle name="Good" xfId="8" builtinId="26" customBuiltin="1"/>
    <cellStyle name="Good 2" xfId="156"/>
    <cellStyle name="Heading 1" xfId="4" builtinId="16" customBuiltin="1"/>
    <cellStyle name="Heading 1 2" xfId="157"/>
    <cellStyle name="Heading 2" xfId="5" builtinId="17" customBuiltin="1"/>
    <cellStyle name="Heading 2 2" xfId="158"/>
    <cellStyle name="Heading 3" xfId="6" builtinId="18" customBuiltin="1"/>
    <cellStyle name="Heading 3 2" xfId="159"/>
    <cellStyle name="Heading 4" xfId="7" builtinId="19" customBuiltin="1"/>
    <cellStyle name="Heading 4 2" xfId="160"/>
    <cellStyle name="Hyperlink 2" xfId="161"/>
    <cellStyle name="Hyperlink 2 2" xfId="162"/>
    <cellStyle name="Hyperlink 2 3" xfId="163"/>
    <cellStyle name="Hyperlink 3" xfId="164"/>
    <cellStyle name="Input" xfId="11" builtinId="20" customBuiltin="1"/>
    <cellStyle name="Input 2" xfId="165"/>
    <cellStyle name="Linked Cell" xfId="14" builtinId="24" customBuiltin="1"/>
    <cellStyle name="Linked Cell 2" xfId="166"/>
    <cellStyle name="Neutral" xfId="10" builtinId="28" customBuiltin="1"/>
    <cellStyle name="Neutral 2" xfId="167"/>
    <cellStyle name="Normal" xfId="0" builtinId="0"/>
    <cellStyle name="Normal 10" xfId="168"/>
    <cellStyle name="Normal 10 2" xfId="169"/>
    <cellStyle name="Normal 10 3" xfId="170"/>
    <cellStyle name="Normal 10 4" xfId="171"/>
    <cellStyle name="Normal 11" xfId="172"/>
    <cellStyle name="Normal 11 2" xfId="173"/>
    <cellStyle name="Normal 11 3" xfId="174"/>
    <cellStyle name="Normal 11 3 2" xfId="175"/>
    <cellStyle name="Normal 11 3 3" xfId="176"/>
    <cellStyle name="Normal 11 3 3 2" xfId="177"/>
    <cellStyle name="Normal 11 3 4" xfId="178"/>
    <cellStyle name="Normal 11 3 4 2" xfId="179"/>
    <cellStyle name="Normal 11_NOV 2013 (Revised)" xfId="180"/>
    <cellStyle name="Normal 12" xfId="181"/>
    <cellStyle name="Normal 13" xfId="182"/>
    <cellStyle name="Normal 14" xfId="183"/>
    <cellStyle name="Normal 14 2" xfId="184"/>
    <cellStyle name="Normal 14 3" xfId="185"/>
    <cellStyle name="Normal 14 3 2" xfId="186"/>
    <cellStyle name="Normal 14 4" xfId="187"/>
    <cellStyle name="Normal 14 4 2" xfId="188"/>
    <cellStyle name="Normal 15" xfId="189"/>
    <cellStyle name="Normal 15 2" xfId="190"/>
    <cellStyle name="Normal 16" xfId="191"/>
    <cellStyle name="Normal 16 2" xfId="192"/>
    <cellStyle name="Normal 17" xfId="193"/>
    <cellStyle name="Normal 17 2" xfId="194"/>
    <cellStyle name="Normal 2" xfId="44"/>
    <cellStyle name="Normal 2 2" xfId="195"/>
    <cellStyle name="Normal 2 2 2" xfId="196"/>
    <cellStyle name="Normal 2 2 3" xfId="197"/>
    <cellStyle name="Normal 2 2 4" xfId="198"/>
    <cellStyle name="Normal 2 2 5" xfId="199"/>
    <cellStyle name="Normal 2 3" xfId="200"/>
    <cellStyle name="Normal 2 4" xfId="201"/>
    <cellStyle name="Normal 2_NOV 2013 (Revised)" xfId="202"/>
    <cellStyle name="Normal 3" xfId="203"/>
    <cellStyle name="Normal 3 2" xfId="204"/>
    <cellStyle name="Normal 3 2 2" xfId="205"/>
    <cellStyle name="Normal 3 2 3" xfId="206"/>
    <cellStyle name="Normal 3 2 4" xfId="207"/>
    <cellStyle name="Normal 3 2 5" xfId="208"/>
    <cellStyle name="Normal 3 3" xfId="209"/>
    <cellStyle name="Normal 3 4" xfId="210"/>
    <cellStyle name="Normal 3 5" xfId="211"/>
    <cellStyle name="Normal 3 5 2" xfId="212"/>
    <cellStyle name="Normal 3 5 3" xfId="213"/>
    <cellStyle name="Normal 3 6" xfId="214"/>
    <cellStyle name="Normal 3_NOV 2013 (Revised)" xfId="215"/>
    <cellStyle name="Normal 4" xfId="216"/>
    <cellStyle name="Normal 4 2" xfId="217"/>
    <cellStyle name="Normal 4 2 2" xfId="218"/>
    <cellStyle name="Normal 4 2 2 2" xfId="219"/>
    <cellStyle name="Normal 4 2 2 3" xfId="220"/>
    <cellStyle name="Normal 4 2 3" xfId="221"/>
    <cellStyle name="Normal 4 2 4" xfId="222"/>
    <cellStyle name="Normal 4 2_NOV 2013 (Revised)" xfId="223"/>
    <cellStyle name="Normal 4 3" xfId="224"/>
    <cellStyle name="Normal 4 3 2" xfId="225"/>
    <cellStyle name="Normal 4 3 3" xfId="226"/>
    <cellStyle name="Normal 4 4" xfId="227"/>
    <cellStyle name="Normal 4 5" xfId="228"/>
    <cellStyle name="Normal 5" xfId="229"/>
    <cellStyle name="Normal 5 2" xfId="230"/>
    <cellStyle name="Normal 5 2 2" xfId="231"/>
    <cellStyle name="Normal 5 2 3" xfId="232"/>
    <cellStyle name="Normal 5 2 4" xfId="233"/>
    <cellStyle name="Normal 5 2 5" xfId="234"/>
    <cellStyle name="Normal 5 3" xfId="235"/>
    <cellStyle name="Normal 5 4" xfId="236"/>
    <cellStyle name="Normal 5 5" xfId="237"/>
    <cellStyle name="Normal 5 6" xfId="238"/>
    <cellStyle name="Normal 5 7" xfId="239"/>
    <cellStyle name="Normal 5_NOV 2013 (Revised)" xfId="240"/>
    <cellStyle name="Normal 6" xfId="241"/>
    <cellStyle name="Normal 6 2" xfId="242"/>
    <cellStyle name="Normal 6 2 2" xfId="243"/>
    <cellStyle name="Normal 6 3" xfId="244"/>
    <cellStyle name="Normal 6 4" xfId="245"/>
    <cellStyle name="Normal 6 5" xfId="246"/>
    <cellStyle name="Normal 7" xfId="247"/>
    <cellStyle name="Normal 7 2" xfId="248"/>
    <cellStyle name="Normal 7 2 2" xfId="249"/>
    <cellStyle name="Normal 7 2 3" xfId="250"/>
    <cellStyle name="Normal 7 2 4" xfId="251"/>
    <cellStyle name="Normal 7 3" xfId="252"/>
    <cellStyle name="Normal 7 4" xfId="253"/>
    <cellStyle name="Normal 7 5" xfId="254"/>
    <cellStyle name="Normal 7 6" xfId="255"/>
    <cellStyle name="Normal 8" xfId="256"/>
    <cellStyle name="Normal 8 2" xfId="257"/>
    <cellStyle name="Normal 8 2 2" xfId="258"/>
    <cellStyle name="Normal 8 2 3" xfId="259"/>
    <cellStyle name="Normal 8 3" xfId="260"/>
    <cellStyle name="Normal 9" xfId="261"/>
    <cellStyle name="Normal 9 2" xfId="262"/>
    <cellStyle name="Normal 9 3" xfId="263"/>
    <cellStyle name="Normal 9 4" xfId="264"/>
    <cellStyle name="Note" xfId="17" builtinId="10" customBuiltin="1"/>
    <cellStyle name="Note 2" xfId="265"/>
    <cellStyle name="Note 2 2" xfId="266"/>
    <cellStyle name="Note 2 3" xfId="267"/>
    <cellStyle name="Note 3" xfId="268"/>
    <cellStyle name="Note 3 2" xfId="269"/>
    <cellStyle name="Note 4" xfId="270"/>
    <cellStyle name="Note 4 2" xfId="271"/>
    <cellStyle name="Note 5" xfId="272"/>
    <cellStyle name="Output" xfId="12" builtinId="21" customBuiltin="1"/>
    <cellStyle name="Output 2" xfId="273"/>
    <cellStyle name="Percent" xfId="2" builtinId="5"/>
    <cellStyle name="Percent 2" xfId="274"/>
    <cellStyle name="Percent 2 2" xfId="275"/>
    <cellStyle name="Percent 2 2 2" xfId="276"/>
    <cellStyle name="Percent 2 3" xfId="277"/>
    <cellStyle name="Percent 3" xfId="278"/>
    <cellStyle name="Percent 3 2" xfId="279"/>
    <cellStyle name="Percent 3 2 2" xfId="280"/>
    <cellStyle name="Percent 3 3" xfId="281"/>
    <cellStyle name="Percent 4" xfId="282"/>
    <cellStyle name="Percent 4 2" xfId="283"/>
    <cellStyle name="Percent 4 2 2" xfId="284"/>
    <cellStyle name="Percent 4 2 2 2" xfId="285"/>
    <cellStyle name="Percent 4 2 3" xfId="286"/>
    <cellStyle name="Percent 4 3" xfId="287"/>
    <cellStyle name="Percent 4 3 2" xfId="288"/>
    <cellStyle name="Percent 4 4" xfId="289"/>
    <cellStyle name="Percent 5" xfId="290"/>
    <cellStyle name="Percent 5 2" xfId="291"/>
    <cellStyle name="Title" xfId="3" builtinId="15" customBuiltin="1"/>
    <cellStyle name="Title 2" xfId="292"/>
    <cellStyle name="Total" xfId="19" builtinId="25" customBuiltin="1"/>
    <cellStyle name="Total 2" xfId="293"/>
    <cellStyle name="Warning Text" xfId="16" builtinId="11" customBuiltin="1"/>
    <cellStyle name="Warning Text 2" xfId="2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CCZERW~1.CON\LOCALS~1\Temp\notes9B2956\Form%2010%20-%20Capi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Layout" zoomScaleNormal="100" workbookViewId="0">
      <selection activeCell="B29" sqref="B29"/>
    </sheetView>
  </sheetViews>
  <sheetFormatPr defaultRowHeight="15" x14ac:dyDescent="0.25"/>
  <cols>
    <col min="1" max="1" width="9.140625" style="46"/>
    <col min="2" max="2" width="101.7109375" customWidth="1"/>
    <col min="3" max="3" width="17.7109375" bestFit="1" customWidth="1"/>
    <col min="4" max="4" width="17.85546875" bestFit="1" customWidth="1"/>
    <col min="6" max="6" width="14.28515625" bestFit="1" customWidth="1"/>
  </cols>
  <sheetData>
    <row r="1" spans="1:6" s="34" customFormat="1" x14ac:dyDescent="0.25">
      <c r="A1" s="46"/>
      <c r="C1" s="40" t="s">
        <v>158</v>
      </c>
      <c r="D1" s="39" t="s">
        <v>159</v>
      </c>
    </row>
    <row r="2" spans="1:6" x14ac:dyDescent="0.25">
      <c r="A2" s="38" t="s">
        <v>161</v>
      </c>
      <c r="B2" s="38" t="s">
        <v>137</v>
      </c>
      <c r="C2" s="38" t="s">
        <v>151</v>
      </c>
      <c r="D2" s="38" t="s">
        <v>151</v>
      </c>
    </row>
    <row r="3" spans="1:6" x14ac:dyDescent="0.25">
      <c r="A3" s="44">
        <v>1</v>
      </c>
      <c r="B3" s="35" t="s">
        <v>144</v>
      </c>
      <c r="C3" s="37">
        <v>1902342.58</v>
      </c>
      <c r="D3" s="37">
        <v>1134763.77</v>
      </c>
    </row>
    <row r="4" spans="1:6" x14ac:dyDescent="0.25">
      <c r="A4" s="44">
        <v>2</v>
      </c>
      <c r="B4" s="35" t="s">
        <v>150</v>
      </c>
      <c r="C4" s="37">
        <v>13176</v>
      </c>
      <c r="D4" s="37">
        <v>0</v>
      </c>
    </row>
    <row r="5" spans="1:6" x14ac:dyDescent="0.25">
      <c r="A5" s="44">
        <v>3</v>
      </c>
      <c r="B5" s="35" t="s">
        <v>139</v>
      </c>
      <c r="C5" s="37">
        <v>1597632.35</v>
      </c>
      <c r="D5" s="37">
        <v>820219.37</v>
      </c>
    </row>
    <row r="6" spans="1:6" x14ac:dyDescent="0.25">
      <c r="A6" s="44">
        <v>4</v>
      </c>
      <c r="B6" s="35" t="s">
        <v>148</v>
      </c>
      <c r="C6" s="37">
        <v>130000</v>
      </c>
      <c r="D6" s="37">
        <v>65000</v>
      </c>
    </row>
    <row r="7" spans="1:6" x14ac:dyDescent="0.25">
      <c r="A7" s="44">
        <v>5</v>
      </c>
      <c r="B7" s="35" t="s">
        <v>140</v>
      </c>
      <c r="C7" s="37">
        <v>92074.39</v>
      </c>
      <c r="D7" s="37">
        <v>81037.19</v>
      </c>
    </row>
    <row r="8" spans="1:6" x14ac:dyDescent="0.25">
      <c r="A8" s="44">
        <v>6</v>
      </c>
      <c r="B8" s="35" t="s">
        <v>141</v>
      </c>
      <c r="C8" s="37">
        <v>40320</v>
      </c>
      <c r="D8" s="37">
        <v>22400</v>
      </c>
    </row>
    <row r="9" spans="1:6" x14ac:dyDescent="0.25">
      <c r="A9" s="44">
        <v>7</v>
      </c>
      <c r="B9" s="35" t="s">
        <v>142</v>
      </c>
      <c r="C9" s="37">
        <v>37720</v>
      </c>
      <c r="D9" s="37">
        <v>27880</v>
      </c>
    </row>
    <row r="10" spans="1:6" x14ac:dyDescent="0.25">
      <c r="A10" s="44">
        <v>8</v>
      </c>
      <c r="B10" s="35" t="s">
        <v>146</v>
      </c>
      <c r="C10" s="37">
        <v>68301.89</v>
      </c>
      <c r="D10" s="37">
        <v>36478.35</v>
      </c>
    </row>
    <row r="11" spans="1:6" x14ac:dyDescent="0.25">
      <c r="A11" s="44">
        <v>9</v>
      </c>
      <c r="B11" s="35" t="s">
        <v>149</v>
      </c>
      <c r="C11" s="37">
        <v>587847.22</v>
      </c>
      <c r="D11" s="37">
        <v>419930.54</v>
      </c>
    </row>
    <row r="12" spans="1:6" x14ac:dyDescent="0.25">
      <c r="A12" s="44">
        <v>10</v>
      </c>
      <c r="B12" s="35" t="s">
        <v>147</v>
      </c>
      <c r="C12" s="37">
        <v>290033.74</v>
      </c>
      <c r="D12" s="37">
        <v>144563.62</v>
      </c>
    </row>
    <row r="13" spans="1:6" x14ac:dyDescent="0.25">
      <c r="A13" s="44">
        <v>11</v>
      </c>
      <c r="B13" s="35" t="s">
        <v>152</v>
      </c>
      <c r="C13" s="37">
        <v>9442.9</v>
      </c>
      <c r="D13" s="37">
        <v>1200</v>
      </c>
    </row>
    <row r="14" spans="1:6" x14ac:dyDescent="0.25">
      <c r="A14" s="44">
        <v>12</v>
      </c>
      <c r="B14" s="35" t="s">
        <v>138</v>
      </c>
      <c r="C14" s="37">
        <v>18837.63</v>
      </c>
      <c r="D14" s="37">
        <v>18837.63</v>
      </c>
      <c r="F14" s="45"/>
    </row>
    <row r="15" spans="1:6" x14ac:dyDescent="0.25">
      <c r="A15" s="44">
        <v>13</v>
      </c>
      <c r="B15" s="35" t="s">
        <v>143</v>
      </c>
      <c r="C15" s="37">
        <v>12750</v>
      </c>
      <c r="D15" s="37">
        <v>6750</v>
      </c>
    </row>
    <row r="16" spans="1:6" x14ac:dyDescent="0.25">
      <c r="A16" s="44">
        <v>14</v>
      </c>
      <c r="B16" s="35" t="s">
        <v>153</v>
      </c>
      <c r="C16" s="37">
        <v>10000</v>
      </c>
      <c r="D16" s="37">
        <v>5000</v>
      </c>
    </row>
    <row r="17" spans="1:4" x14ac:dyDescent="0.25">
      <c r="A17" s="44">
        <v>15</v>
      </c>
      <c r="B17" s="35" t="s">
        <v>154</v>
      </c>
      <c r="C17" s="37">
        <v>42202</v>
      </c>
      <c r="D17" s="37">
        <v>42202</v>
      </c>
    </row>
    <row r="18" spans="1:4" x14ac:dyDescent="0.25">
      <c r="A18" s="44">
        <v>16</v>
      </c>
      <c r="B18" s="35" t="s">
        <v>145</v>
      </c>
      <c r="C18" s="37">
        <v>3260</v>
      </c>
      <c r="D18" s="37">
        <v>3260</v>
      </c>
    </row>
    <row r="19" spans="1:4" x14ac:dyDescent="0.25">
      <c r="A19" s="44">
        <v>17</v>
      </c>
      <c r="B19" s="35" t="s">
        <v>157</v>
      </c>
      <c r="C19" s="37">
        <v>2916</v>
      </c>
      <c r="D19" s="37">
        <v>21296</v>
      </c>
    </row>
    <row r="20" spans="1:4" s="43" customFormat="1" x14ac:dyDescent="0.25">
      <c r="A20" s="44">
        <v>18</v>
      </c>
      <c r="B20" s="48" t="s">
        <v>160</v>
      </c>
      <c r="C20" s="41">
        <v>3792</v>
      </c>
      <c r="D20" s="41">
        <v>3792</v>
      </c>
    </row>
    <row r="21" spans="1:4" ht="15.75" thickBot="1" x14ac:dyDescent="0.3">
      <c r="B21" s="34"/>
      <c r="C21" s="36">
        <v>4862648.7</v>
      </c>
      <c r="D21" s="42">
        <f>SUM(D3:D20)</f>
        <v>2854610.47</v>
      </c>
    </row>
    <row r="22" spans="1:4" ht="15.75" thickTop="1" x14ac:dyDescent="0.25"/>
  </sheetData>
  <pageMargins left="0.7" right="0.7" top="0.75" bottom="0.75" header="0.3" footer="0.3"/>
  <pageSetup scale="80" orientation="landscape" horizontalDpi="200" verticalDpi="200" r:id="rId1"/>
  <headerFooter>
    <oddHeader>&amp;C&amp;"-,Bold"List of Items in Subobject 035 of Form 3A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election activeCell="C8" sqref="C8"/>
    </sheetView>
  </sheetViews>
  <sheetFormatPr defaultRowHeight="15" x14ac:dyDescent="0.25"/>
  <cols>
    <col min="3" max="3" width="57" customWidth="1"/>
    <col min="4" max="4" width="15.5703125" customWidth="1"/>
    <col min="5" max="5" width="15.7109375" customWidth="1"/>
    <col min="6" max="6" width="24.140625" customWidth="1"/>
    <col min="7" max="7" width="90.5703125" customWidth="1"/>
    <col min="8" max="8" width="13.5703125" bestFit="1" customWidth="1"/>
  </cols>
  <sheetData>
    <row r="1" spans="1:8" ht="29.25" x14ac:dyDescent="0.25">
      <c r="A1" s="53" t="s">
        <v>7</v>
      </c>
      <c r="B1" s="53" t="s">
        <v>8</v>
      </c>
      <c r="C1" s="50" t="s">
        <v>9</v>
      </c>
      <c r="D1" s="30" t="s">
        <v>168</v>
      </c>
      <c r="E1" s="30" t="s">
        <v>169</v>
      </c>
      <c r="F1" s="30" t="s">
        <v>136</v>
      </c>
      <c r="G1" s="50" t="s">
        <v>162</v>
      </c>
    </row>
    <row r="2" spans="1:8" x14ac:dyDescent="0.25">
      <c r="A2" s="14" t="s">
        <v>14</v>
      </c>
      <c r="B2" s="14" t="s">
        <v>14</v>
      </c>
      <c r="C2" s="31" t="s">
        <v>15</v>
      </c>
      <c r="D2" s="32">
        <v>2501736</v>
      </c>
      <c r="E2" s="32">
        <v>2251096.7999999998</v>
      </c>
      <c r="F2" s="32">
        <v>250639.20000000019</v>
      </c>
      <c r="G2" t="s">
        <v>165</v>
      </c>
      <c r="H2" s="33"/>
    </row>
    <row r="3" spans="1:8" x14ac:dyDescent="0.25">
      <c r="A3" s="14" t="s">
        <v>14</v>
      </c>
      <c r="B3" s="14" t="s">
        <v>16</v>
      </c>
      <c r="C3" s="31" t="s">
        <v>17</v>
      </c>
      <c r="D3" s="32">
        <v>1587248</v>
      </c>
      <c r="E3" s="32">
        <v>1406062.31</v>
      </c>
      <c r="F3" s="32">
        <v>181185.68999999994</v>
      </c>
      <c r="G3" s="54" t="s">
        <v>171</v>
      </c>
      <c r="H3" s="33"/>
    </row>
    <row r="4" spans="1:8" x14ac:dyDescent="0.25">
      <c r="A4" s="14" t="s">
        <v>14</v>
      </c>
      <c r="B4" s="14" t="s">
        <v>19</v>
      </c>
      <c r="C4" s="31" t="s">
        <v>20</v>
      </c>
      <c r="D4" s="32">
        <v>23000</v>
      </c>
      <c r="E4" s="32">
        <v>16874.52</v>
      </c>
      <c r="F4" s="32">
        <v>6125.48</v>
      </c>
      <c r="G4" s="55"/>
      <c r="H4" s="33"/>
    </row>
    <row r="5" spans="1:8" ht="27.75" customHeight="1" x14ac:dyDescent="0.25">
      <c r="A5" s="14" t="s">
        <v>14</v>
      </c>
      <c r="B5" s="14" t="s">
        <v>21</v>
      </c>
      <c r="C5" s="31" t="s">
        <v>22</v>
      </c>
      <c r="D5" s="32">
        <v>574387</v>
      </c>
      <c r="E5" s="32">
        <v>198942.34</v>
      </c>
      <c r="F5" s="32">
        <v>375444.66000000003</v>
      </c>
      <c r="G5" s="55"/>
      <c r="H5" s="33"/>
    </row>
    <row r="6" spans="1:8" x14ac:dyDescent="0.25">
      <c r="A6" s="14" t="s">
        <v>14</v>
      </c>
      <c r="B6" s="14" t="s">
        <v>24</v>
      </c>
      <c r="C6" s="31" t="s">
        <v>25</v>
      </c>
      <c r="D6" s="32">
        <v>22000</v>
      </c>
      <c r="E6" s="32">
        <v>61.73</v>
      </c>
      <c r="F6" s="32">
        <v>21938.27</v>
      </c>
      <c r="G6" s="56"/>
      <c r="H6" s="33"/>
    </row>
    <row r="7" spans="1:8" x14ac:dyDescent="0.25">
      <c r="A7" s="14" t="s">
        <v>27</v>
      </c>
      <c r="B7" s="14" t="s">
        <v>27</v>
      </c>
      <c r="C7" s="31" t="s">
        <v>28</v>
      </c>
      <c r="D7" s="32">
        <v>531560</v>
      </c>
      <c r="E7" s="32">
        <v>554820.27</v>
      </c>
      <c r="F7" s="32">
        <v>-23260.270000000019</v>
      </c>
      <c r="G7" s="54" t="s">
        <v>172</v>
      </c>
      <c r="H7" s="33"/>
    </row>
    <row r="8" spans="1:8" x14ac:dyDescent="0.25">
      <c r="A8" s="14" t="s">
        <v>27</v>
      </c>
      <c r="B8" s="14" t="s">
        <v>29</v>
      </c>
      <c r="C8" s="31" t="s">
        <v>30</v>
      </c>
      <c r="D8" s="32">
        <v>355985</v>
      </c>
      <c r="E8" s="32">
        <v>287281.95</v>
      </c>
      <c r="F8" s="32">
        <v>68703.049999999988</v>
      </c>
      <c r="G8" s="55"/>
      <c r="H8" s="33"/>
    </row>
    <row r="9" spans="1:8" x14ac:dyDescent="0.25">
      <c r="A9" s="14" t="s">
        <v>27</v>
      </c>
      <c r="B9" s="14" t="s">
        <v>31</v>
      </c>
      <c r="C9" s="31" t="s">
        <v>32</v>
      </c>
      <c r="D9" s="32">
        <v>608037</v>
      </c>
      <c r="E9" s="32">
        <v>431675.68</v>
      </c>
      <c r="F9" s="32">
        <v>176361.32</v>
      </c>
      <c r="G9" s="55"/>
      <c r="H9" s="33"/>
    </row>
    <row r="10" spans="1:8" x14ac:dyDescent="0.25">
      <c r="A10" s="14" t="s">
        <v>27</v>
      </c>
      <c r="B10" s="14" t="s">
        <v>33</v>
      </c>
      <c r="C10" s="31" t="s">
        <v>34</v>
      </c>
      <c r="D10" s="32">
        <v>44574</v>
      </c>
      <c r="E10" s="32">
        <v>45151.95</v>
      </c>
      <c r="F10" s="32">
        <v>-577.94999999999709</v>
      </c>
      <c r="G10" s="55"/>
      <c r="H10" s="33"/>
    </row>
    <row r="11" spans="1:8" x14ac:dyDescent="0.25">
      <c r="A11" s="25" t="s">
        <v>27</v>
      </c>
      <c r="B11" s="25" t="s">
        <v>35</v>
      </c>
      <c r="C11" s="25" t="s">
        <v>36</v>
      </c>
      <c r="D11" s="32">
        <v>11772</v>
      </c>
      <c r="E11" s="32">
        <v>8993.15</v>
      </c>
      <c r="F11" s="32">
        <v>2778.8500000000004</v>
      </c>
      <c r="G11" s="55"/>
      <c r="H11" s="33"/>
    </row>
    <row r="12" spans="1:8" x14ac:dyDescent="0.25">
      <c r="A12" s="25" t="s">
        <v>27</v>
      </c>
      <c r="B12" s="25" t="s">
        <v>37</v>
      </c>
      <c r="C12" s="25" t="s">
        <v>38</v>
      </c>
      <c r="D12" s="32">
        <v>19723</v>
      </c>
      <c r="E12" s="32">
        <v>26926.38</v>
      </c>
      <c r="F12" s="32">
        <v>-7203.380000000001</v>
      </c>
      <c r="G12" s="56"/>
      <c r="H12" s="33"/>
    </row>
    <row r="13" spans="1:8" s="46" customFormat="1" ht="47.25" customHeight="1" x14ac:dyDescent="0.25">
      <c r="A13" s="57" t="s">
        <v>170</v>
      </c>
      <c r="B13" s="58"/>
      <c r="C13" s="58"/>
      <c r="D13" s="58"/>
      <c r="E13" s="58"/>
      <c r="F13" s="58"/>
      <c r="G13" s="58"/>
      <c r="H13" s="33"/>
    </row>
    <row r="14" spans="1:8" x14ac:dyDescent="0.25">
      <c r="A14" s="14" t="s">
        <v>39</v>
      </c>
      <c r="B14" s="14" t="s">
        <v>39</v>
      </c>
      <c r="C14" s="31" t="s">
        <v>40</v>
      </c>
      <c r="D14" s="32">
        <v>3500</v>
      </c>
      <c r="E14" s="32">
        <v>7001.95</v>
      </c>
      <c r="F14" s="32">
        <v>-3501.95</v>
      </c>
      <c r="G14" s="44"/>
      <c r="H14" s="33"/>
    </row>
    <row r="15" spans="1:8" x14ac:dyDescent="0.25">
      <c r="A15" s="14" t="s">
        <v>39</v>
      </c>
      <c r="B15" s="14" t="s">
        <v>41</v>
      </c>
      <c r="C15" s="31" t="s">
        <v>42</v>
      </c>
      <c r="D15" s="32">
        <v>8100</v>
      </c>
      <c r="E15" s="32">
        <v>2082</v>
      </c>
      <c r="F15" s="32">
        <v>6018</v>
      </c>
      <c r="G15" s="44"/>
      <c r="H15" s="33"/>
    </row>
    <row r="16" spans="1:8" x14ac:dyDescent="0.25">
      <c r="A16" s="14" t="s">
        <v>39</v>
      </c>
      <c r="B16" s="14" t="s">
        <v>43</v>
      </c>
      <c r="C16" s="31" t="s">
        <v>44</v>
      </c>
      <c r="D16" s="32">
        <v>1000</v>
      </c>
      <c r="E16" s="32">
        <v>388.81</v>
      </c>
      <c r="F16" s="32">
        <v>611.19000000000005</v>
      </c>
      <c r="G16" s="44"/>
      <c r="H16" s="33"/>
    </row>
    <row r="17" spans="1:8" x14ac:dyDescent="0.25">
      <c r="A17" s="14" t="s">
        <v>39</v>
      </c>
      <c r="B17" s="14" t="s">
        <v>45</v>
      </c>
      <c r="C17" s="31" t="s">
        <v>46</v>
      </c>
      <c r="D17" s="32">
        <v>1075</v>
      </c>
      <c r="E17" s="32">
        <v>950</v>
      </c>
      <c r="F17" s="32">
        <v>125</v>
      </c>
      <c r="G17" s="44"/>
      <c r="H17" s="33"/>
    </row>
    <row r="18" spans="1:8" ht="30" x14ac:dyDescent="0.25">
      <c r="A18" s="14" t="s">
        <v>39</v>
      </c>
      <c r="B18" s="14" t="s">
        <v>47</v>
      </c>
      <c r="C18" s="31" t="s">
        <v>48</v>
      </c>
      <c r="D18" s="32">
        <v>1800</v>
      </c>
      <c r="E18" s="49">
        <v>28627.119999999999</v>
      </c>
      <c r="F18" s="49">
        <v>-26827.119999999999</v>
      </c>
      <c r="G18" s="51" t="s">
        <v>173</v>
      </c>
      <c r="H18" s="33"/>
    </row>
    <row r="19" spans="1:8" ht="41.25" customHeight="1" x14ac:dyDescent="0.25">
      <c r="A19" s="14" t="s">
        <v>39</v>
      </c>
      <c r="B19" s="14" t="s">
        <v>50</v>
      </c>
      <c r="C19" s="31" t="s">
        <v>51</v>
      </c>
      <c r="D19" s="32">
        <v>2642382</v>
      </c>
      <c r="E19" s="49">
        <v>2768613.3</v>
      </c>
      <c r="F19" s="49">
        <v>-126231.29999999981</v>
      </c>
      <c r="G19" s="51" t="s">
        <v>174</v>
      </c>
      <c r="H19" s="33"/>
    </row>
    <row r="20" spans="1:8" x14ac:dyDescent="0.25">
      <c r="A20" s="14" t="s">
        <v>39</v>
      </c>
      <c r="B20" s="14" t="s">
        <v>52</v>
      </c>
      <c r="C20" s="31" t="s">
        <v>53</v>
      </c>
      <c r="D20" s="32">
        <v>21984</v>
      </c>
      <c r="E20" s="49">
        <v>13394.87</v>
      </c>
      <c r="F20" s="49">
        <v>8589.1299999999992</v>
      </c>
      <c r="G20" s="51"/>
      <c r="H20" s="33"/>
    </row>
    <row r="21" spans="1:8" ht="45" customHeight="1" x14ac:dyDescent="0.25">
      <c r="A21" s="14" t="s">
        <v>39</v>
      </c>
      <c r="B21" s="14" t="s">
        <v>54</v>
      </c>
      <c r="C21" s="31" t="s">
        <v>55</v>
      </c>
      <c r="D21" s="32">
        <v>7900</v>
      </c>
      <c r="E21" s="49">
        <v>29183.119999999999</v>
      </c>
      <c r="F21" s="49">
        <v>-21283.119999999999</v>
      </c>
      <c r="G21" s="51" t="s">
        <v>175</v>
      </c>
      <c r="H21" s="33"/>
    </row>
    <row r="22" spans="1:8" ht="50.25" customHeight="1" x14ac:dyDescent="0.25">
      <c r="A22" s="14" t="s">
        <v>39</v>
      </c>
      <c r="B22" s="14" t="s">
        <v>56</v>
      </c>
      <c r="C22" s="31" t="s">
        <v>57</v>
      </c>
      <c r="D22" s="32">
        <v>1166112</v>
      </c>
      <c r="E22" s="49">
        <v>1084301.3700000001</v>
      </c>
      <c r="F22" s="49">
        <v>81810.629999999888</v>
      </c>
      <c r="G22" s="51" t="s">
        <v>166</v>
      </c>
      <c r="H22" s="33"/>
    </row>
    <row r="23" spans="1:8" ht="42.75" customHeight="1" x14ac:dyDescent="0.25">
      <c r="A23" s="14" t="s">
        <v>39</v>
      </c>
      <c r="B23" s="14" t="s">
        <v>59</v>
      </c>
      <c r="C23" s="31" t="s">
        <v>60</v>
      </c>
      <c r="D23" s="32">
        <v>188256</v>
      </c>
      <c r="E23" s="49">
        <v>230510.94</v>
      </c>
      <c r="F23" s="49">
        <v>-42254.94</v>
      </c>
      <c r="G23" s="51" t="s">
        <v>167</v>
      </c>
      <c r="H23" s="33"/>
    </row>
    <row r="24" spans="1:8" ht="108.75" customHeight="1" x14ac:dyDescent="0.25">
      <c r="A24" s="14" t="s">
        <v>39</v>
      </c>
      <c r="B24" s="14" t="s">
        <v>62</v>
      </c>
      <c r="C24" s="31" t="s">
        <v>63</v>
      </c>
      <c r="D24" s="32">
        <v>4181161</v>
      </c>
      <c r="E24" s="49">
        <v>2660000.54</v>
      </c>
      <c r="F24" s="49">
        <v>1521160.46</v>
      </c>
      <c r="G24" s="51" t="s">
        <v>176</v>
      </c>
      <c r="H24" s="33"/>
    </row>
    <row r="25" spans="1:8" ht="41.25" customHeight="1" x14ac:dyDescent="0.25">
      <c r="A25" s="14" t="s">
        <v>39</v>
      </c>
      <c r="B25" s="14" t="s">
        <v>65</v>
      </c>
      <c r="C25" s="31" t="s">
        <v>66</v>
      </c>
      <c r="D25" s="32">
        <v>19836</v>
      </c>
      <c r="E25" s="49">
        <v>3020</v>
      </c>
      <c r="F25" s="49">
        <v>16816</v>
      </c>
      <c r="G25" s="51" t="s">
        <v>177</v>
      </c>
      <c r="H25" s="33"/>
    </row>
    <row r="26" spans="1:8" x14ac:dyDescent="0.25">
      <c r="A26" s="14" t="s">
        <v>67</v>
      </c>
      <c r="B26" s="14" t="s">
        <v>68</v>
      </c>
      <c r="C26" s="31" t="s">
        <v>69</v>
      </c>
      <c r="D26" s="32">
        <v>29018</v>
      </c>
      <c r="E26" s="49">
        <v>36985.01</v>
      </c>
      <c r="F26" s="49">
        <v>-7967.010000000002</v>
      </c>
      <c r="G26" s="54" t="s">
        <v>164</v>
      </c>
      <c r="H26" s="33"/>
    </row>
    <row r="27" spans="1:8" x14ac:dyDescent="0.25">
      <c r="A27" s="14" t="s">
        <v>67</v>
      </c>
      <c r="B27" s="14" t="s">
        <v>71</v>
      </c>
      <c r="C27" s="31" t="s">
        <v>72</v>
      </c>
      <c r="D27" s="32">
        <v>-2874.6</v>
      </c>
      <c r="E27" s="49">
        <v>6356.37</v>
      </c>
      <c r="F27" s="49">
        <v>-9230.9699999999993</v>
      </c>
      <c r="G27" s="55"/>
      <c r="H27" s="33"/>
    </row>
    <row r="28" spans="1:8" x14ac:dyDescent="0.25">
      <c r="A28" s="14" t="s">
        <v>67</v>
      </c>
      <c r="B28" s="14" t="s">
        <v>74</v>
      </c>
      <c r="C28" s="31" t="s">
        <v>75</v>
      </c>
      <c r="D28" s="32">
        <v>543</v>
      </c>
      <c r="E28" s="49">
        <v>556.82000000000005</v>
      </c>
      <c r="F28" s="49">
        <v>-13.82000000000005</v>
      </c>
      <c r="G28" s="55"/>
      <c r="H28" s="33"/>
    </row>
    <row r="29" spans="1:8" x14ac:dyDescent="0.25">
      <c r="A29" s="14" t="s">
        <v>67</v>
      </c>
      <c r="B29" s="14" t="s">
        <v>76</v>
      </c>
      <c r="C29" s="31" t="s">
        <v>77</v>
      </c>
      <c r="D29" s="32">
        <v>1571</v>
      </c>
      <c r="E29" s="49">
        <v>1042.0999999999999</v>
      </c>
      <c r="F29" s="49">
        <v>528.90000000000009</v>
      </c>
      <c r="G29" s="55"/>
      <c r="H29" s="33"/>
    </row>
    <row r="30" spans="1:8" x14ac:dyDescent="0.25">
      <c r="A30" s="14" t="s">
        <v>67</v>
      </c>
      <c r="B30" s="14" t="s">
        <v>78</v>
      </c>
      <c r="C30" s="31" t="s">
        <v>79</v>
      </c>
      <c r="D30" s="32">
        <v>454026.06</v>
      </c>
      <c r="E30" s="49">
        <v>432409.84</v>
      </c>
      <c r="F30" s="49">
        <v>21616.219999999972</v>
      </c>
      <c r="G30" s="56"/>
      <c r="H30" s="33"/>
    </row>
    <row r="31" spans="1:8" ht="75" x14ac:dyDescent="0.25">
      <c r="A31" s="14" t="s">
        <v>81</v>
      </c>
      <c r="B31" s="14" t="s">
        <v>81</v>
      </c>
      <c r="C31" s="31" t="s">
        <v>82</v>
      </c>
      <c r="D31" s="32">
        <v>103038.23</v>
      </c>
      <c r="E31" s="49">
        <v>0</v>
      </c>
      <c r="F31" s="49">
        <v>103038.23</v>
      </c>
      <c r="G31" s="51" t="s">
        <v>163</v>
      </c>
      <c r="H31" s="33"/>
    </row>
    <row r="32" spans="1:8" x14ac:dyDescent="0.25">
      <c r="F32" s="47"/>
      <c r="G32" s="47"/>
    </row>
    <row r="33" spans="3:3" x14ac:dyDescent="0.25">
      <c r="C33" s="52"/>
    </row>
  </sheetData>
  <mergeCells count="4">
    <mergeCell ref="G3:G6"/>
    <mergeCell ref="G26:G30"/>
    <mergeCell ref="G7:G12"/>
    <mergeCell ref="A13:G13"/>
  </mergeCells>
  <pageMargins left="0.7" right="0.7" top="0.75" bottom="0.75" header="0.3" footer="0.3"/>
  <pageSetup scale="55" orientation="landscape" r:id="rId1"/>
  <headerFooter>
    <oddHeader>&amp;C&amp;"-,Bold"Comparison between budget projection and actual expenditures for FY 13/14</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abSelected="1" view="pageLayout" topLeftCell="B1" zoomScaleNormal="100" zoomScaleSheetLayoutView="85" workbookViewId="0">
      <selection activeCell="C22" sqref="C22"/>
    </sheetView>
  </sheetViews>
  <sheetFormatPr defaultColWidth="9.140625" defaultRowHeight="14.25" x14ac:dyDescent="0.2"/>
  <cols>
    <col min="1" max="1" width="5" style="1" customWidth="1"/>
    <col min="2" max="2" width="6.42578125" style="1" customWidth="1"/>
    <col min="3" max="3" width="54" style="1" bestFit="1" customWidth="1"/>
    <col min="4" max="4" width="14.28515625" style="2" bestFit="1" customWidth="1"/>
    <col min="5" max="5" width="15.140625" style="2" bestFit="1" customWidth="1"/>
    <col min="6" max="6" width="13.42578125" style="2" bestFit="1" customWidth="1"/>
    <col min="7" max="7" width="12.42578125" style="1" customWidth="1"/>
    <col min="8" max="8" width="58.28515625" style="1" customWidth="1"/>
    <col min="9" max="9" width="14.140625" style="1" customWidth="1"/>
    <col min="10" max="10" width="15.7109375" style="1" customWidth="1"/>
    <col min="11" max="11" width="14.5703125" style="1" customWidth="1"/>
    <col min="12" max="16384" width="9.140625" style="1"/>
  </cols>
  <sheetData>
    <row r="1" spans="2:11" ht="21" customHeight="1" x14ac:dyDescent="0.2"/>
    <row r="2" spans="2:11" ht="18" x14ac:dyDescent="0.25">
      <c r="B2" s="3" t="s">
        <v>0</v>
      </c>
      <c r="C2" s="4"/>
    </row>
    <row r="3" spans="2:11" ht="18" x14ac:dyDescent="0.2">
      <c r="B3" s="5" t="s">
        <v>1</v>
      </c>
    </row>
    <row r="5" spans="2:11" x14ac:dyDescent="0.2">
      <c r="B5" s="1" t="s">
        <v>2</v>
      </c>
    </row>
    <row r="6" spans="2:11" ht="15" x14ac:dyDescent="0.25">
      <c r="B6" s="6" t="s">
        <v>3</v>
      </c>
      <c r="F6" s="1"/>
    </row>
    <row r="7" spans="2:11" ht="14.25" customHeight="1" x14ac:dyDescent="0.2">
      <c r="B7" s="7" t="s">
        <v>4</v>
      </c>
      <c r="F7" s="1"/>
    </row>
    <row r="8" spans="2:11" ht="14.25" customHeight="1" x14ac:dyDescent="0.2">
      <c r="B8" s="7" t="s">
        <v>5</v>
      </c>
      <c r="C8" s="8"/>
      <c r="D8" s="8"/>
      <c r="E8" s="1"/>
      <c r="F8" s="1"/>
      <c r="I8" s="9"/>
      <c r="J8" s="9"/>
      <c r="K8" s="10"/>
    </row>
    <row r="9" spans="2:11" ht="27" customHeight="1" thickBot="1" x14ac:dyDescent="0.3">
      <c r="B9" s="81"/>
      <c r="C9" s="81"/>
      <c r="D9" s="81"/>
      <c r="E9" s="1"/>
      <c r="F9" s="1"/>
      <c r="I9" s="8"/>
    </row>
    <row r="10" spans="2:11" ht="15.75" thickBot="1" x14ac:dyDescent="0.3">
      <c r="B10" s="75" t="s">
        <v>6</v>
      </c>
      <c r="C10" s="76"/>
      <c r="D10" s="76"/>
      <c r="E10" s="76"/>
      <c r="F10" s="76"/>
      <c r="G10" s="76"/>
      <c r="H10" s="76"/>
      <c r="I10" s="76"/>
      <c r="J10" s="76"/>
      <c r="K10" s="77"/>
    </row>
    <row r="11" spans="2:11" s="13" customFormat="1" ht="51" customHeight="1" thickBot="1" x14ac:dyDescent="0.25">
      <c r="B11" s="12" t="s">
        <v>8</v>
      </c>
      <c r="C11" s="11" t="s">
        <v>9</v>
      </c>
      <c r="D11" s="11" t="s">
        <v>10</v>
      </c>
      <c r="E11" s="11" t="s">
        <v>11</v>
      </c>
      <c r="F11" s="11" t="s">
        <v>12</v>
      </c>
      <c r="G11" s="69" t="s">
        <v>13</v>
      </c>
      <c r="H11" s="70"/>
      <c r="I11" s="70"/>
      <c r="J11" s="70"/>
      <c r="K11" s="70"/>
    </row>
    <row r="12" spans="2:11" ht="31.5" customHeight="1" x14ac:dyDescent="0.2">
      <c r="B12" s="14" t="s">
        <v>14</v>
      </c>
      <c r="C12" s="14" t="s">
        <v>15</v>
      </c>
      <c r="D12" s="15">
        <v>3089418</v>
      </c>
      <c r="E12" s="15">
        <v>3089418</v>
      </c>
      <c r="F12" s="15">
        <f t="shared" ref="F12:F41" si="0">E12-D12</f>
        <v>0</v>
      </c>
      <c r="G12" s="82"/>
      <c r="H12" s="83"/>
      <c r="I12" s="83"/>
      <c r="J12" s="83"/>
      <c r="K12" s="84"/>
    </row>
    <row r="13" spans="2:11" ht="29.25" customHeight="1" x14ac:dyDescent="0.2">
      <c r="B13" s="14" t="s">
        <v>16</v>
      </c>
      <c r="C13" s="14" t="s">
        <v>17</v>
      </c>
      <c r="D13" s="15">
        <v>1766472</v>
      </c>
      <c r="E13" s="16">
        <v>1866180.8</v>
      </c>
      <c r="F13" s="15">
        <f t="shared" si="0"/>
        <v>99708.800000000047</v>
      </c>
      <c r="G13" s="65" t="s">
        <v>18</v>
      </c>
      <c r="H13" s="66"/>
      <c r="I13" s="66"/>
      <c r="J13" s="66"/>
      <c r="K13" s="67"/>
    </row>
    <row r="14" spans="2:11" x14ac:dyDescent="0.2">
      <c r="B14" s="14" t="s">
        <v>19</v>
      </c>
      <c r="C14" s="14" t="s">
        <v>20</v>
      </c>
      <c r="D14" s="15">
        <v>32300</v>
      </c>
      <c r="E14" s="16">
        <v>32300</v>
      </c>
      <c r="F14" s="15">
        <f t="shared" si="0"/>
        <v>0</v>
      </c>
      <c r="G14" s="65"/>
      <c r="H14" s="66"/>
      <c r="I14" s="66"/>
      <c r="J14" s="66"/>
      <c r="K14" s="67"/>
    </row>
    <row r="15" spans="2:11" ht="44.25" customHeight="1" x14ac:dyDescent="0.2">
      <c r="B15" s="14" t="s">
        <v>21</v>
      </c>
      <c r="C15" s="14" t="s">
        <v>22</v>
      </c>
      <c r="D15" s="15">
        <v>689264</v>
      </c>
      <c r="E15" s="16">
        <v>591264.4</v>
      </c>
      <c r="F15" s="15">
        <f t="shared" si="0"/>
        <v>-97999.599999999977</v>
      </c>
      <c r="G15" s="78" t="s">
        <v>23</v>
      </c>
      <c r="H15" s="79"/>
      <c r="I15" s="79"/>
      <c r="J15" s="79"/>
      <c r="K15" s="80"/>
    </row>
    <row r="16" spans="2:11" ht="51" customHeight="1" x14ac:dyDescent="0.2">
      <c r="B16" s="14" t="s">
        <v>24</v>
      </c>
      <c r="C16" s="14" t="s">
        <v>25</v>
      </c>
      <c r="D16" s="15">
        <v>22000</v>
      </c>
      <c r="E16" s="16">
        <v>30758</v>
      </c>
      <c r="F16" s="15">
        <f t="shared" si="0"/>
        <v>8758</v>
      </c>
      <c r="G16" s="65" t="s">
        <v>26</v>
      </c>
      <c r="H16" s="66"/>
      <c r="I16" s="66"/>
      <c r="J16" s="66"/>
      <c r="K16" s="67"/>
    </row>
    <row r="17" spans="2:11" ht="14.25" customHeight="1" x14ac:dyDescent="0.2">
      <c r="B17" s="14" t="s">
        <v>27</v>
      </c>
      <c r="C17" s="14" t="s">
        <v>28</v>
      </c>
      <c r="D17" s="15">
        <v>569066</v>
      </c>
      <c r="E17" s="16">
        <v>569066</v>
      </c>
      <c r="F17" s="15">
        <f t="shared" si="0"/>
        <v>0</v>
      </c>
      <c r="G17" s="65"/>
      <c r="H17" s="66"/>
      <c r="I17" s="66"/>
      <c r="J17" s="66"/>
      <c r="K17" s="67"/>
    </row>
    <row r="18" spans="2:11" ht="14.25" customHeight="1" x14ac:dyDescent="0.2">
      <c r="B18" s="14" t="s">
        <v>29</v>
      </c>
      <c r="C18" s="14" t="s">
        <v>30</v>
      </c>
      <c r="D18" s="15">
        <v>423037</v>
      </c>
      <c r="E18" s="16">
        <v>423037</v>
      </c>
      <c r="F18" s="15">
        <f t="shared" si="0"/>
        <v>0</v>
      </c>
      <c r="G18" s="65"/>
      <c r="H18" s="66"/>
      <c r="I18" s="66"/>
      <c r="J18" s="66"/>
      <c r="K18" s="67"/>
    </row>
    <row r="19" spans="2:11" ht="14.25" customHeight="1" x14ac:dyDescent="0.2">
      <c r="B19" s="14" t="s">
        <v>31</v>
      </c>
      <c r="C19" s="14" t="s">
        <v>32</v>
      </c>
      <c r="D19" s="15">
        <v>456435</v>
      </c>
      <c r="E19" s="17">
        <v>462454</v>
      </c>
      <c r="F19" s="17">
        <f>E19-D19</f>
        <v>6019</v>
      </c>
      <c r="G19" s="65" t="s">
        <v>155</v>
      </c>
      <c r="H19" s="66"/>
      <c r="I19" s="66"/>
      <c r="J19" s="66"/>
      <c r="K19" s="67"/>
    </row>
    <row r="20" spans="2:11" ht="14.25" customHeight="1" x14ac:dyDescent="0.2">
      <c r="B20" s="14" t="s">
        <v>33</v>
      </c>
      <c r="C20" s="14" t="s">
        <v>34</v>
      </c>
      <c r="D20" s="15">
        <v>50445</v>
      </c>
      <c r="E20" s="16">
        <v>50445</v>
      </c>
      <c r="F20" s="17">
        <f t="shared" si="0"/>
        <v>0</v>
      </c>
      <c r="G20" s="65"/>
      <c r="H20" s="66"/>
      <c r="I20" s="66"/>
      <c r="J20" s="66"/>
      <c r="K20" s="67"/>
    </row>
    <row r="21" spans="2:11" ht="14.25" customHeight="1" x14ac:dyDescent="0.2">
      <c r="B21" s="14" t="s">
        <v>35</v>
      </c>
      <c r="C21" s="14" t="s">
        <v>36</v>
      </c>
      <c r="D21" s="15">
        <v>15117</v>
      </c>
      <c r="E21" s="16">
        <v>15117</v>
      </c>
      <c r="F21" s="17">
        <f t="shared" si="0"/>
        <v>0</v>
      </c>
      <c r="G21" s="65"/>
      <c r="H21" s="66"/>
      <c r="I21" s="66"/>
      <c r="J21" s="66"/>
      <c r="K21" s="67"/>
    </row>
    <row r="22" spans="2:11" ht="14.25" customHeight="1" x14ac:dyDescent="0.2">
      <c r="B22" s="14" t="s">
        <v>37</v>
      </c>
      <c r="C22" s="14" t="s">
        <v>38</v>
      </c>
      <c r="D22" s="15">
        <v>22182</v>
      </c>
      <c r="E22" s="16">
        <v>22182</v>
      </c>
      <c r="F22" s="17">
        <f t="shared" si="0"/>
        <v>0</v>
      </c>
      <c r="G22" s="65"/>
      <c r="H22" s="66"/>
      <c r="I22" s="66"/>
      <c r="J22" s="66"/>
      <c r="K22" s="67"/>
    </row>
    <row r="23" spans="2:11" ht="38.25" customHeight="1" x14ac:dyDescent="0.2">
      <c r="B23" s="14" t="s">
        <v>39</v>
      </c>
      <c r="C23" s="14" t="s">
        <v>40</v>
      </c>
      <c r="D23" s="15">
        <v>6758</v>
      </c>
      <c r="E23" s="16">
        <v>6758</v>
      </c>
      <c r="F23" s="17">
        <f t="shared" si="0"/>
        <v>0</v>
      </c>
      <c r="G23" s="65"/>
      <c r="H23" s="66"/>
      <c r="I23" s="66"/>
      <c r="J23" s="66"/>
      <c r="K23" s="67"/>
    </row>
    <row r="24" spans="2:11" x14ac:dyDescent="0.2">
      <c r="B24" s="14" t="s">
        <v>41</v>
      </c>
      <c r="C24" s="14" t="s">
        <v>42</v>
      </c>
      <c r="D24" s="15">
        <v>9810</v>
      </c>
      <c r="E24" s="16">
        <v>9810</v>
      </c>
      <c r="F24" s="17">
        <f t="shared" si="0"/>
        <v>0</v>
      </c>
      <c r="G24" s="65"/>
      <c r="H24" s="66"/>
      <c r="I24" s="66"/>
      <c r="J24" s="66"/>
      <c r="K24" s="67"/>
    </row>
    <row r="25" spans="2:11" x14ac:dyDescent="0.2">
      <c r="B25" s="14" t="s">
        <v>43</v>
      </c>
      <c r="C25" s="14" t="s">
        <v>44</v>
      </c>
      <c r="D25" s="15">
        <v>1090</v>
      </c>
      <c r="E25" s="16">
        <v>1090</v>
      </c>
      <c r="F25" s="17">
        <f t="shared" si="0"/>
        <v>0</v>
      </c>
      <c r="G25" s="65"/>
      <c r="H25" s="66"/>
      <c r="I25" s="66"/>
      <c r="J25" s="66"/>
      <c r="K25" s="67"/>
    </row>
    <row r="26" spans="2:11" x14ac:dyDescent="0.2">
      <c r="B26" s="14" t="s">
        <v>45</v>
      </c>
      <c r="C26" s="14" t="s">
        <v>46</v>
      </c>
      <c r="D26" s="15">
        <v>1172</v>
      </c>
      <c r="E26" s="16">
        <v>1172</v>
      </c>
      <c r="F26" s="17">
        <f t="shared" si="0"/>
        <v>0</v>
      </c>
      <c r="G26" s="65"/>
      <c r="H26" s="66"/>
      <c r="I26" s="66"/>
      <c r="J26" s="66"/>
      <c r="K26" s="67"/>
    </row>
    <row r="27" spans="2:11" ht="105.75" customHeight="1" x14ac:dyDescent="0.2">
      <c r="B27" s="14" t="s">
        <v>47</v>
      </c>
      <c r="C27" s="14" t="s">
        <v>48</v>
      </c>
      <c r="D27" s="15">
        <v>4347</v>
      </c>
      <c r="E27" s="16">
        <v>27432.5</v>
      </c>
      <c r="F27" s="17">
        <f t="shared" si="0"/>
        <v>23085.5</v>
      </c>
      <c r="G27" s="78" t="s">
        <v>49</v>
      </c>
      <c r="H27" s="79"/>
      <c r="I27" s="79"/>
      <c r="J27" s="79"/>
      <c r="K27" s="80"/>
    </row>
    <row r="28" spans="2:11" ht="72" customHeight="1" x14ac:dyDescent="0.2">
      <c r="B28" s="14" t="s">
        <v>50</v>
      </c>
      <c r="C28" s="14" t="s">
        <v>51</v>
      </c>
      <c r="D28" s="15">
        <v>3647272</v>
      </c>
      <c r="E28" s="16">
        <v>3659672</v>
      </c>
      <c r="F28" s="17">
        <f t="shared" si="0"/>
        <v>12400</v>
      </c>
      <c r="G28" s="78" t="s">
        <v>135</v>
      </c>
      <c r="H28" s="79"/>
      <c r="I28" s="79"/>
      <c r="J28" s="79"/>
      <c r="K28" s="80"/>
    </row>
    <row r="29" spans="2:11" ht="25.5" customHeight="1" x14ac:dyDescent="0.2">
      <c r="B29" s="14" t="s">
        <v>52</v>
      </c>
      <c r="C29" s="14" t="s">
        <v>53</v>
      </c>
      <c r="D29" s="15">
        <v>44276</v>
      </c>
      <c r="E29" s="16">
        <v>44276</v>
      </c>
      <c r="F29" s="17">
        <f>E29-D29</f>
        <v>0</v>
      </c>
      <c r="G29" s="65"/>
      <c r="H29" s="66"/>
      <c r="I29" s="66"/>
      <c r="J29" s="66"/>
      <c r="K29" s="67"/>
    </row>
    <row r="30" spans="2:11" x14ac:dyDescent="0.2">
      <c r="B30" s="14" t="s">
        <v>54</v>
      </c>
      <c r="C30" s="14" t="s">
        <v>55</v>
      </c>
      <c r="D30" s="15">
        <v>14209</v>
      </c>
      <c r="E30" s="16">
        <v>14209</v>
      </c>
      <c r="F30" s="17">
        <f>E30-D30</f>
        <v>0</v>
      </c>
      <c r="G30" s="65"/>
      <c r="H30" s="66"/>
      <c r="I30" s="66"/>
      <c r="J30" s="66"/>
      <c r="K30" s="67"/>
    </row>
    <row r="31" spans="2:11" ht="66.75" customHeight="1" x14ac:dyDescent="0.2">
      <c r="B31" s="14" t="s">
        <v>56</v>
      </c>
      <c r="C31" s="14" t="s">
        <v>57</v>
      </c>
      <c r="D31" s="15">
        <v>1185349</v>
      </c>
      <c r="E31" s="15">
        <v>1230611</v>
      </c>
      <c r="F31" s="16">
        <f t="shared" si="0"/>
        <v>45262</v>
      </c>
      <c r="G31" s="78" t="s">
        <v>58</v>
      </c>
      <c r="H31" s="79"/>
      <c r="I31" s="79"/>
      <c r="J31" s="79"/>
      <c r="K31" s="80"/>
    </row>
    <row r="32" spans="2:11" ht="66.95" customHeight="1" x14ac:dyDescent="0.2">
      <c r="B32" s="14" t="s">
        <v>59</v>
      </c>
      <c r="C32" s="14" t="s">
        <v>60</v>
      </c>
      <c r="D32" s="15">
        <v>235232</v>
      </c>
      <c r="E32" s="15">
        <v>259699</v>
      </c>
      <c r="F32" s="16">
        <f t="shared" si="0"/>
        <v>24467</v>
      </c>
      <c r="G32" s="78" t="s">
        <v>61</v>
      </c>
      <c r="H32" s="79"/>
      <c r="I32" s="79"/>
      <c r="J32" s="79"/>
      <c r="K32" s="80"/>
    </row>
    <row r="33" spans="2:11" ht="64.5" customHeight="1" x14ac:dyDescent="0.2">
      <c r="B33" s="14" t="s">
        <v>62</v>
      </c>
      <c r="C33" s="14" t="s">
        <v>63</v>
      </c>
      <c r="D33" s="15">
        <v>4847106</v>
      </c>
      <c r="E33" s="15">
        <v>4862648.7</v>
      </c>
      <c r="F33" s="16">
        <f t="shared" si="0"/>
        <v>15542.700000000186</v>
      </c>
      <c r="G33" s="78" t="s">
        <v>64</v>
      </c>
      <c r="H33" s="79"/>
      <c r="I33" s="79"/>
      <c r="J33" s="79"/>
      <c r="K33" s="80"/>
    </row>
    <row r="34" spans="2:11" x14ac:dyDescent="0.2">
      <c r="B34" s="14" t="s">
        <v>65</v>
      </c>
      <c r="C34" s="14" t="s">
        <v>66</v>
      </c>
      <c r="D34" s="15">
        <v>2500</v>
      </c>
      <c r="E34" s="18">
        <v>2500</v>
      </c>
      <c r="F34" s="17">
        <f t="shared" si="0"/>
        <v>0</v>
      </c>
      <c r="G34" s="65"/>
      <c r="H34" s="66"/>
      <c r="I34" s="66"/>
      <c r="J34" s="66"/>
      <c r="K34" s="67"/>
    </row>
    <row r="35" spans="2:11" ht="40.5" customHeight="1" x14ac:dyDescent="0.2">
      <c r="B35" s="14" t="s">
        <v>68</v>
      </c>
      <c r="C35" s="14" t="s">
        <v>69</v>
      </c>
      <c r="D35" s="15">
        <v>22598</v>
      </c>
      <c r="E35" s="16">
        <v>50287.19</v>
      </c>
      <c r="F35" s="17">
        <f t="shared" si="0"/>
        <v>27689.190000000002</v>
      </c>
      <c r="G35" s="78" t="s">
        <v>70</v>
      </c>
      <c r="H35" s="79"/>
      <c r="I35" s="79"/>
      <c r="J35" s="79"/>
      <c r="K35" s="80"/>
    </row>
    <row r="36" spans="2:11" ht="28.5" customHeight="1" x14ac:dyDescent="0.2">
      <c r="B36" s="14" t="s">
        <v>71</v>
      </c>
      <c r="C36" s="14" t="s">
        <v>72</v>
      </c>
      <c r="D36" s="15">
        <v>13000</v>
      </c>
      <c r="E36" s="16">
        <v>6742.5</v>
      </c>
      <c r="F36" s="17">
        <f t="shared" si="0"/>
        <v>-6257.5</v>
      </c>
      <c r="G36" s="78" t="s">
        <v>73</v>
      </c>
      <c r="H36" s="79"/>
      <c r="I36" s="79"/>
      <c r="J36" s="79"/>
      <c r="K36" s="80"/>
    </row>
    <row r="37" spans="2:11" ht="28.5" customHeight="1" x14ac:dyDescent="0.2">
      <c r="B37" s="14" t="s">
        <v>74</v>
      </c>
      <c r="C37" s="14" t="s">
        <v>75</v>
      </c>
      <c r="D37" s="15">
        <v>600</v>
      </c>
      <c r="E37" s="16">
        <v>600</v>
      </c>
      <c r="F37" s="17">
        <v>600</v>
      </c>
      <c r="G37" s="65"/>
      <c r="H37" s="66"/>
      <c r="I37" s="66"/>
      <c r="J37" s="66"/>
      <c r="K37" s="67"/>
    </row>
    <row r="38" spans="2:11" ht="28.5" customHeight="1" x14ac:dyDescent="0.2">
      <c r="B38" s="14" t="s">
        <v>76</v>
      </c>
      <c r="C38" s="14" t="s">
        <v>77</v>
      </c>
      <c r="D38" s="15">
        <v>2364</v>
      </c>
      <c r="E38" s="16">
        <v>2364</v>
      </c>
      <c r="F38" s="17">
        <f t="shared" si="0"/>
        <v>0</v>
      </c>
      <c r="G38" s="65"/>
      <c r="H38" s="66"/>
      <c r="I38" s="66"/>
      <c r="J38" s="66"/>
      <c r="K38" s="67"/>
    </row>
    <row r="39" spans="2:11" ht="61.5" customHeight="1" x14ac:dyDescent="0.2">
      <c r="B39" s="14" t="s">
        <v>78</v>
      </c>
      <c r="C39" s="14" t="s">
        <v>79</v>
      </c>
      <c r="D39" s="15">
        <v>228819</v>
      </c>
      <c r="E39" s="16">
        <v>355635</v>
      </c>
      <c r="F39" s="17">
        <f t="shared" si="0"/>
        <v>126816</v>
      </c>
      <c r="G39" s="65" t="s">
        <v>80</v>
      </c>
      <c r="H39" s="66"/>
      <c r="I39" s="66"/>
      <c r="J39" s="66"/>
      <c r="K39" s="67"/>
    </row>
    <row r="40" spans="2:11" ht="43.5" customHeight="1" x14ac:dyDescent="0.2">
      <c r="B40" s="14" t="s">
        <v>81</v>
      </c>
      <c r="C40" s="14" t="s">
        <v>82</v>
      </c>
      <c r="D40" s="15">
        <v>0</v>
      </c>
      <c r="E40" s="16">
        <v>191541.375</v>
      </c>
      <c r="F40" s="17">
        <f t="shared" si="0"/>
        <v>191541.375</v>
      </c>
      <c r="G40" s="65" t="s">
        <v>156</v>
      </c>
      <c r="H40" s="66"/>
      <c r="I40" s="66"/>
      <c r="J40" s="66"/>
      <c r="K40" s="67"/>
    </row>
    <row r="41" spans="2:11" x14ac:dyDescent="0.2">
      <c r="B41" s="14" t="s">
        <v>83</v>
      </c>
      <c r="C41" s="14" t="s">
        <v>84</v>
      </c>
      <c r="D41" s="15">
        <v>61090</v>
      </c>
      <c r="E41" s="16">
        <v>61090</v>
      </c>
      <c r="F41" s="16">
        <f t="shared" si="0"/>
        <v>0</v>
      </c>
      <c r="G41" s="65"/>
      <c r="H41" s="66"/>
      <c r="I41" s="66"/>
      <c r="J41" s="66"/>
      <c r="K41" s="67"/>
    </row>
    <row r="42" spans="2:11" x14ac:dyDescent="0.2">
      <c r="B42" s="19"/>
      <c r="C42" s="19"/>
      <c r="D42" s="19"/>
      <c r="E42" s="19"/>
      <c r="F42" s="19"/>
      <c r="G42" s="19"/>
      <c r="H42" s="19"/>
      <c r="I42" s="20"/>
      <c r="J42" s="20"/>
      <c r="K42" s="21"/>
    </row>
    <row r="43" spans="2:11" x14ac:dyDescent="0.2">
      <c r="B43" s="19"/>
      <c r="C43" s="19"/>
      <c r="D43" s="19"/>
      <c r="E43" s="19"/>
      <c r="F43" s="19"/>
      <c r="G43" s="19"/>
      <c r="H43" s="19"/>
      <c r="I43" s="20"/>
      <c r="J43" s="20"/>
      <c r="K43" s="21"/>
    </row>
    <row r="44" spans="2:11" ht="25.5" customHeight="1" x14ac:dyDescent="0.25">
      <c r="B44" s="68"/>
      <c r="C44" s="68"/>
      <c r="D44" s="68"/>
      <c r="E44" s="19"/>
      <c r="F44" s="19"/>
      <c r="G44" s="19"/>
      <c r="H44" s="19"/>
      <c r="I44" s="20"/>
      <c r="J44" s="20"/>
      <c r="K44" s="21"/>
    </row>
    <row r="45" spans="2:11" ht="25.5" customHeight="1" thickBot="1" x14ac:dyDescent="0.3">
      <c r="B45" s="22"/>
      <c r="C45" s="22"/>
      <c r="D45" s="22"/>
      <c r="E45" s="19"/>
      <c r="F45" s="19"/>
      <c r="G45" s="19"/>
      <c r="H45" s="19"/>
      <c r="I45" s="20"/>
      <c r="J45" s="20"/>
      <c r="K45" s="21"/>
    </row>
    <row r="46" spans="2:11" s="23" customFormat="1" ht="15.75" thickBot="1" x14ac:dyDescent="0.3">
      <c r="B46" s="75" t="s">
        <v>85</v>
      </c>
      <c r="C46" s="76"/>
      <c r="D46" s="76"/>
      <c r="E46" s="76"/>
      <c r="F46" s="76"/>
      <c r="G46" s="76"/>
      <c r="H46" s="76"/>
      <c r="I46" s="76"/>
      <c r="J46" s="76"/>
      <c r="K46" s="77"/>
    </row>
    <row r="47" spans="2:11" s="24" customFormat="1" ht="53.25" customHeight="1" thickBot="1" x14ac:dyDescent="0.25">
      <c r="B47" s="11" t="s">
        <v>86</v>
      </c>
      <c r="C47" s="11" t="s">
        <v>87</v>
      </c>
      <c r="D47" s="11" t="s">
        <v>10</v>
      </c>
      <c r="E47" s="11" t="s">
        <v>11</v>
      </c>
      <c r="F47" s="11" t="s">
        <v>12</v>
      </c>
      <c r="G47" s="69" t="s">
        <v>13</v>
      </c>
      <c r="H47" s="70"/>
      <c r="I47" s="70"/>
      <c r="J47" s="70"/>
      <c r="K47" s="71"/>
    </row>
    <row r="48" spans="2:11" s="23" customFormat="1" ht="15.75" customHeight="1" x14ac:dyDescent="0.2">
      <c r="B48" s="14" t="s">
        <v>88</v>
      </c>
      <c r="C48" s="14" t="s">
        <v>89</v>
      </c>
      <c r="D48" s="15">
        <v>2306</v>
      </c>
      <c r="E48" s="15">
        <f>D48</f>
        <v>2306</v>
      </c>
      <c r="F48" s="15">
        <f t="shared" ref="F48:F66" si="1">E48-D48</f>
        <v>0</v>
      </c>
      <c r="G48" s="72" t="s">
        <v>90</v>
      </c>
      <c r="H48" s="73"/>
      <c r="I48" s="73"/>
      <c r="J48" s="73"/>
      <c r="K48" s="74"/>
    </row>
    <row r="49" spans="2:11" s="23" customFormat="1" ht="30.75" customHeight="1" x14ac:dyDescent="0.2">
      <c r="B49" s="14" t="s">
        <v>91</v>
      </c>
      <c r="C49" s="14" t="s">
        <v>92</v>
      </c>
      <c r="D49" s="15">
        <v>196000</v>
      </c>
      <c r="E49" s="16">
        <v>196000</v>
      </c>
      <c r="F49" s="15">
        <f t="shared" si="1"/>
        <v>0</v>
      </c>
      <c r="G49" s="62" t="s">
        <v>93</v>
      </c>
      <c r="H49" s="63"/>
      <c r="I49" s="63"/>
      <c r="J49" s="63"/>
      <c r="K49" s="64"/>
    </row>
    <row r="50" spans="2:11" s="23" customFormat="1" ht="14.25" customHeight="1" x14ac:dyDescent="0.2">
      <c r="B50" s="14" t="s">
        <v>94</v>
      </c>
      <c r="C50" s="14" t="s">
        <v>95</v>
      </c>
      <c r="D50" s="15">
        <v>34332</v>
      </c>
      <c r="E50" s="16">
        <f>D50</f>
        <v>34332</v>
      </c>
      <c r="F50" s="15">
        <f t="shared" si="1"/>
        <v>0</v>
      </c>
      <c r="G50" s="62" t="s">
        <v>90</v>
      </c>
      <c r="H50" s="63"/>
      <c r="I50" s="63"/>
      <c r="J50" s="63"/>
      <c r="K50" s="64"/>
    </row>
    <row r="51" spans="2:11" s="23" customFormat="1" ht="14.25" customHeight="1" x14ac:dyDescent="0.2">
      <c r="B51" s="14" t="s">
        <v>96</v>
      </c>
      <c r="C51" s="14" t="s">
        <v>97</v>
      </c>
      <c r="D51" s="15">
        <v>99234</v>
      </c>
      <c r="E51" s="16">
        <f>D51</f>
        <v>99234</v>
      </c>
      <c r="F51" s="15">
        <f t="shared" si="1"/>
        <v>0</v>
      </c>
      <c r="G51" s="62" t="s">
        <v>90</v>
      </c>
      <c r="H51" s="63"/>
      <c r="I51" s="63"/>
      <c r="J51" s="63"/>
      <c r="K51" s="64"/>
    </row>
    <row r="52" spans="2:11" s="23" customFormat="1" ht="14.25" customHeight="1" x14ac:dyDescent="0.2">
      <c r="B52" s="14" t="s">
        <v>98</v>
      </c>
      <c r="C52" s="14" t="s">
        <v>99</v>
      </c>
      <c r="D52" s="15">
        <v>50521</v>
      </c>
      <c r="E52" s="16">
        <f t="shared" ref="E52:E57" si="2">D52</f>
        <v>50521</v>
      </c>
      <c r="F52" s="15">
        <f t="shared" si="1"/>
        <v>0</v>
      </c>
      <c r="G52" s="62" t="s">
        <v>90</v>
      </c>
      <c r="H52" s="63"/>
      <c r="I52" s="63"/>
      <c r="J52" s="63"/>
      <c r="K52" s="64"/>
    </row>
    <row r="53" spans="2:11" s="23" customFormat="1" x14ac:dyDescent="0.2">
      <c r="B53" s="14" t="s">
        <v>100</v>
      </c>
      <c r="C53" s="14" t="s">
        <v>101</v>
      </c>
      <c r="D53" s="15">
        <v>22000</v>
      </c>
      <c r="E53" s="16">
        <f t="shared" si="2"/>
        <v>22000</v>
      </c>
      <c r="F53" s="15">
        <f t="shared" si="1"/>
        <v>0</v>
      </c>
      <c r="G53" s="62" t="s">
        <v>102</v>
      </c>
      <c r="H53" s="63"/>
      <c r="I53" s="63"/>
      <c r="J53" s="63"/>
      <c r="K53" s="64"/>
    </row>
    <row r="54" spans="2:11" s="23" customFormat="1" ht="17.45" customHeight="1" x14ac:dyDescent="0.2">
      <c r="B54" s="14" t="s">
        <v>103</v>
      </c>
      <c r="C54" s="14" t="s">
        <v>104</v>
      </c>
      <c r="D54" s="15">
        <v>93000</v>
      </c>
      <c r="E54" s="16">
        <v>93000</v>
      </c>
      <c r="F54" s="15">
        <f t="shared" si="1"/>
        <v>0</v>
      </c>
      <c r="G54" s="62" t="s">
        <v>102</v>
      </c>
      <c r="H54" s="63"/>
      <c r="I54" s="63"/>
      <c r="J54" s="63"/>
      <c r="K54" s="64"/>
    </row>
    <row r="55" spans="2:11" s="23" customFormat="1" ht="28.5" customHeight="1" x14ac:dyDescent="0.2">
      <c r="B55" s="14" t="s">
        <v>105</v>
      </c>
      <c r="C55" s="14" t="s">
        <v>106</v>
      </c>
      <c r="D55" s="15">
        <v>12600</v>
      </c>
      <c r="E55" s="17">
        <f t="shared" si="2"/>
        <v>12600</v>
      </c>
      <c r="F55" s="17">
        <f t="shared" si="1"/>
        <v>0</v>
      </c>
      <c r="G55" s="62" t="s">
        <v>107</v>
      </c>
      <c r="H55" s="63"/>
      <c r="I55" s="63"/>
      <c r="J55" s="63"/>
      <c r="K55" s="64"/>
    </row>
    <row r="56" spans="2:11" ht="14.25" customHeight="1" x14ac:dyDescent="0.2">
      <c r="B56" s="14" t="s">
        <v>108</v>
      </c>
      <c r="C56" s="14" t="s">
        <v>109</v>
      </c>
      <c r="D56" s="15">
        <v>5719</v>
      </c>
      <c r="E56" s="18">
        <f t="shared" si="2"/>
        <v>5719</v>
      </c>
      <c r="F56" s="17">
        <f t="shared" si="1"/>
        <v>0</v>
      </c>
      <c r="G56" s="62" t="s">
        <v>90</v>
      </c>
      <c r="H56" s="63"/>
      <c r="I56" s="63"/>
      <c r="J56" s="63"/>
      <c r="K56" s="64"/>
    </row>
    <row r="57" spans="2:11" ht="14.25" customHeight="1" x14ac:dyDescent="0.2">
      <c r="B57" s="14" t="s">
        <v>110</v>
      </c>
      <c r="C57" s="14" t="s">
        <v>111</v>
      </c>
      <c r="D57" s="15">
        <v>6036</v>
      </c>
      <c r="E57" s="18">
        <f t="shared" si="2"/>
        <v>6036</v>
      </c>
      <c r="F57" s="17">
        <f t="shared" si="1"/>
        <v>0</v>
      </c>
      <c r="G57" s="62" t="s">
        <v>90</v>
      </c>
      <c r="H57" s="63"/>
      <c r="I57" s="63"/>
      <c r="J57" s="63"/>
      <c r="K57" s="64"/>
    </row>
    <row r="58" spans="2:11" ht="14.25" customHeight="1" x14ac:dyDescent="0.2">
      <c r="B58" s="14" t="s">
        <v>112</v>
      </c>
      <c r="C58" s="14" t="s">
        <v>113</v>
      </c>
      <c r="D58" s="15">
        <v>8000</v>
      </c>
      <c r="E58" s="18">
        <v>10000</v>
      </c>
      <c r="F58" s="17">
        <f t="shared" si="1"/>
        <v>2000</v>
      </c>
      <c r="G58" s="62" t="s">
        <v>90</v>
      </c>
      <c r="H58" s="63"/>
      <c r="I58" s="63"/>
      <c r="J58" s="63"/>
      <c r="K58" s="64"/>
    </row>
    <row r="59" spans="2:11" ht="33" customHeight="1" x14ac:dyDescent="0.2">
      <c r="B59" s="14" t="s">
        <v>114</v>
      </c>
      <c r="C59" s="14" t="s">
        <v>115</v>
      </c>
      <c r="D59" s="15">
        <v>70000</v>
      </c>
      <c r="E59" s="18">
        <v>78000</v>
      </c>
      <c r="F59" s="17">
        <f t="shared" si="1"/>
        <v>8000</v>
      </c>
      <c r="G59" s="59" t="s">
        <v>93</v>
      </c>
      <c r="H59" s="60"/>
      <c r="I59" s="60"/>
      <c r="J59" s="60"/>
      <c r="K59" s="61"/>
    </row>
    <row r="60" spans="2:11" ht="33" customHeight="1" x14ac:dyDescent="0.2">
      <c r="B60" s="14" t="s">
        <v>116</v>
      </c>
      <c r="C60" s="14" t="s">
        <v>117</v>
      </c>
      <c r="D60" s="15">
        <v>60914</v>
      </c>
      <c r="E60" s="18">
        <v>60914</v>
      </c>
      <c r="F60" s="17">
        <f t="shared" si="1"/>
        <v>0</v>
      </c>
      <c r="G60" s="62" t="s">
        <v>93</v>
      </c>
      <c r="H60" s="63"/>
      <c r="I60" s="63"/>
      <c r="J60" s="63"/>
      <c r="K60" s="64"/>
    </row>
    <row r="61" spans="2:11" ht="33" customHeight="1" x14ac:dyDescent="0.2">
      <c r="B61" s="14" t="s">
        <v>118</v>
      </c>
      <c r="C61" s="14" t="s">
        <v>119</v>
      </c>
      <c r="D61" s="15">
        <v>94762</v>
      </c>
      <c r="E61" s="18">
        <v>94762</v>
      </c>
      <c r="F61" s="17">
        <f t="shared" si="1"/>
        <v>0</v>
      </c>
      <c r="G61" s="62" t="s">
        <v>93</v>
      </c>
      <c r="H61" s="63"/>
      <c r="I61" s="63"/>
      <c r="J61" s="63"/>
      <c r="K61" s="64"/>
    </row>
    <row r="62" spans="2:11" ht="14.25" customHeight="1" x14ac:dyDescent="0.2">
      <c r="B62" s="14" t="s">
        <v>120</v>
      </c>
      <c r="C62" s="14" t="s">
        <v>121</v>
      </c>
      <c r="D62" s="15">
        <v>310000</v>
      </c>
      <c r="E62" s="15">
        <v>400000</v>
      </c>
      <c r="F62" s="17">
        <f t="shared" si="1"/>
        <v>90000</v>
      </c>
      <c r="G62" s="62" t="s">
        <v>122</v>
      </c>
      <c r="H62" s="63"/>
      <c r="I62" s="63"/>
      <c r="J62" s="63"/>
      <c r="K62" s="64"/>
    </row>
    <row r="63" spans="2:11" ht="30.75" customHeight="1" x14ac:dyDescent="0.2">
      <c r="B63" s="14" t="s">
        <v>123</v>
      </c>
      <c r="C63" s="14" t="s">
        <v>124</v>
      </c>
      <c r="D63" s="15">
        <v>2326</v>
      </c>
      <c r="E63" s="18">
        <v>2750</v>
      </c>
      <c r="F63" s="17">
        <f t="shared" si="1"/>
        <v>424</v>
      </c>
      <c r="G63" s="59" t="s">
        <v>93</v>
      </c>
      <c r="H63" s="60"/>
      <c r="I63" s="60"/>
      <c r="J63" s="60"/>
      <c r="K63" s="61"/>
    </row>
    <row r="64" spans="2:11" ht="30.75" customHeight="1" x14ac:dyDescent="0.2">
      <c r="B64" s="14" t="s">
        <v>125</v>
      </c>
      <c r="C64" s="14" t="s">
        <v>126</v>
      </c>
      <c r="D64" s="15">
        <v>10500</v>
      </c>
      <c r="E64" s="18">
        <v>10500</v>
      </c>
      <c r="F64" s="17">
        <f t="shared" si="1"/>
        <v>0</v>
      </c>
      <c r="G64" s="59" t="s">
        <v>93</v>
      </c>
      <c r="H64" s="60"/>
      <c r="I64" s="60"/>
      <c r="J64" s="60"/>
      <c r="K64" s="61"/>
    </row>
    <row r="65" spans="2:11" x14ac:dyDescent="0.2">
      <c r="B65" s="14" t="s">
        <v>127</v>
      </c>
      <c r="C65" s="14" t="s">
        <v>128</v>
      </c>
      <c r="D65" s="15">
        <v>0</v>
      </c>
      <c r="E65" s="18">
        <v>0</v>
      </c>
      <c r="F65" s="17">
        <f t="shared" si="1"/>
        <v>0</v>
      </c>
      <c r="G65" s="59"/>
      <c r="H65" s="60"/>
      <c r="I65" s="60"/>
      <c r="J65" s="60"/>
      <c r="K65" s="61"/>
    </row>
    <row r="66" spans="2:11" ht="31.5" customHeight="1" x14ac:dyDescent="0.2">
      <c r="B66" s="25" t="s">
        <v>129</v>
      </c>
      <c r="C66" s="25" t="s">
        <v>130</v>
      </c>
      <c r="D66" s="16">
        <v>-82000</v>
      </c>
      <c r="E66" s="16">
        <v>-50000</v>
      </c>
      <c r="F66" s="16">
        <f t="shared" si="1"/>
        <v>32000</v>
      </c>
      <c r="G66" s="59" t="s">
        <v>131</v>
      </c>
      <c r="H66" s="60"/>
      <c r="I66" s="60"/>
      <c r="J66" s="60"/>
      <c r="K66" s="61"/>
    </row>
    <row r="68" spans="2:11" ht="53.25" customHeight="1" thickBot="1" x14ac:dyDescent="0.25">
      <c r="D68" s="26" t="s">
        <v>10</v>
      </c>
      <c r="E68" s="26" t="s">
        <v>11</v>
      </c>
      <c r="F68" s="26" t="s">
        <v>12</v>
      </c>
    </row>
    <row r="69" spans="2:11" ht="35.25" customHeight="1" thickBot="1" x14ac:dyDescent="0.3">
      <c r="C69" s="27" t="s">
        <v>132</v>
      </c>
      <c r="D69" s="28">
        <f>SUM(D12:D41)</f>
        <v>17463328</v>
      </c>
      <c r="E69" s="28">
        <f>SUM(E12:E41)</f>
        <v>17940360.465</v>
      </c>
      <c r="F69" s="28">
        <f>SUM(F12:F41)</f>
        <v>477632.46500000026</v>
      </c>
    </row>
    <row r="70" spans="2:11" ht="15.75" thickBot="1" x14ac:dyDescent="0.3">
      <c r="C70" s="4"/>
      <c r="D70" s="1"/>
      <c r="E70" s="1"/>
      <c r="F70" s="1"/>
    </row>
    <row r="71" spans="2:11" ht="15.75" thickBot="1" x14ac:dyDescent="0.3">
      <c r="C71" s="27" t="s">
        <v>133</v>
      </c>
      <c r="D71" s="29">
        <f>SUM(D48:D66)</f>
        <v>996250</v>
      </c>
      <c r="E71" s="29">
        <f>SUM(E48:E66)</f>
        <v>1128674</v>
      </c>
      <c r="F71" s="29">
        <f>SUM(F48:F66)</f>
        <v>132424</v>
      </c>
    </row>
    <row r="72" spans="2:11" ht="15.75" thickBot="1" x14ac:dyDescent="0.3">
      <c r="C72" s="4"/>
      <c r="D72" s="1"/>
      <c r="E72" s="1"/>
      <c r="F72" s="1"/>
    </row>
    <row r="73" spans="2:11" ht="15.75" thickBot="1" x14ac:dyDescent="0.3">
      <c r="C73" s="27" t="s">
        <v>134</v>
      </c>
      <c r="D73" s="28">
        <f t="shared" ref="D73:F73" si="3">D69+D71</f>
        <v>18459578</v>
      </c>
      <c r="E73" s="28">
        <f t="shared" si="3"/>
        <v>19069034.465</v>
      </c>
      <c r="F73" s="28">
        <f t="shared" si="3"/>
        <v>610056.46500000032</v>
      </c>
    </row>
  </sheetData>
  <mergeCells count="55">
    <mergeCell ref="G18:K18"/>
    <mergeCell ref="B9:D9"/>
    <mergeCell ref="G11:K11"/>
    <mergeCell ref="G12:K12"/>
    <mergeCell ref="B10:K10"/>
    <mergeCell ref="G13:K13"/>
    <mergeCell ref="G14:K14"/>
    <mergeCell ref="G15:K15"/>
    <mergeCell ref="G16:K16"/>
    <mergeCell ref="G17:K17"/>
    <mergeCell ref="G30:K30"/>
    <mergeCell ref="G19:K19"/>
    <mergeCell ref="G20:K20"/>
    <mergeCell ref="G21:K21"/>
    <mergeCell ref="G22:K22"/>
    <mergeCell ref="G23:K23"/>
    <mergeCell ref="G24:K24"/>
    <mergeCell ref="G25:K25"/>
    <mergeCell ref="G26:K26"/>
    <mergeCell ref="G27:K27"/>
    <mergeCell ref="G28:K28"/>
    <mergeCell ref="G29:K29"/>
    <mergeCell ref="G31:K31"/>
    <mergeCell ref="G32:K32"/>
    <mergeCell ref="G33:K33"/>
    <mergeCell ref="G34:K34"/>
    <mergeCell ref="G35:K35"/>
    <mergeCell ref="G36:K36"/>
    <mergeCell ref="G37:K37"/>
    <mergeCell ref="G38:K38"/>
    <mergeCell ref="G39:K39"/>
    <mergeCell ref="G40:K40"/>
    <mergeCell ref="G41:K41"/>
    <mergeCell ref="G54:K54"/>
    <mergeCell ref="B44:D44"/>
    <mergeCell ref="G47:K47"/>
    <mergeCell ref="G48:K48"/>
    <mergeCell ref="B46:K46"/>
    <mergeCell ref="G49:K49"/>
    <mergeCell ref="G50:K50"/>
    <mergeCell ref="G51:K51"/>
    <mergeCell ref="G52:K52"/>
    <mergeCell ref="G53:K53"/>
    <mergeCell ref="G66:K66"/>
    <mergeCell ref="G55:K55"/>
    <mergeCell ref="G56:K56"/>
    <mergeCell ref="G57:K57"/>
    <mergeCell ref="G58:K58"/>
    <mergeCell ref="G59:K59"/>
    <mergeCell ref="G60:K60"/>
    <mergeCell ref="G61:K61"/>
    <mergeCell ref="G62:K62"/>
    <mergeCell ref="G63:K63"/>
    <mergeCell ref="G64:K64"/>
    <mergeCell ref="G65:K65"/>
  </mergeCells>
  <pageMargins left="0.16" right="0.16" top="0.33" bottom="0.36" header="0.17" footer="0.18"/>
  <pageSetup scale="29" orientation="landscape" r:id="rId1"/>
  <headerFooter alignWithMargins="0">
    <oddHeader>&amp;C&amp;"-,Bold"Changes from FY 15/16 Base Budget to FY 15/16 Proposed Budget</oddHeader>
    <oddFooter>Page &amp;P of &amp;N</oddFooter>
  </headerFooter>
  <rowBreaks count="2" manualBreakCount="2">
    <brk id="42" max="16383" man="1"/>
    <brk id="4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List of Object 035 - Form 3A</vt:lpstr>
      <vt:lpstr>ProjectionsActuals FY1314</vt:lpstr>
      <vt:lpstr>Compare FY1516 Base - Proposed </vt:lpstr>
      <vt:lpstr>'Compare FY1516 Base - Proposed '!Print_Area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Burgos</dc:creator>
  <cp:lastModifiedBy>John Arntz</cp:lastModifiedBy>
  <cp:lastPrinted>2015-02-11T23:50:40Z</cp:lastPrinted>
  <dcterms:created xsi:type="dcterms:W3CDTF">2015-02-06T21:52:51Z</dcterms:created>
  <dcterms:modified xsi:type="dcterms:W3CDTF">2015-02-12T00:21:08Z</dcterms:modified>
</cp:coreProperties>
</file>