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G:\OCA\New Drive Organization\Term Contracts (THIS IS LIVE NOW)\96104 CopySmart Program (Paul Cheng, 6-22-18)\4-Administration\4-Guidelines\Quote Form\"/>
    </mc:Choice>
  </mc:AlternateContent>
  <xr:revisionPtr revIDLastSave="0" documentId="13_ncr:1_{8CFF33AB-1484-4B9D-B24C-5F1219739BCC}" xr6:coauthVersionLast="36" xr6:coauthVersionMax="41" xr10:uidLastSave="{00000000-0000-0000-0000-000000000000}"/>
  <bookViews>
    <workbookView xWindow="-120" yWindow="-120" windowWidth="20730" windowHeight="11160" tabRatio="640" xr2:uid="{00000000-000D-0000-FFFF-FFFF00000000}"/>
  </bookViews>
  <sheets>
    <sheet name="CopySmart Quote Form" sheetId="2" r:id="rId1"/>
    <sheet name="Dept Checklist" sheetId="4" state="hidden" r:id="rId2"/>
  </sheets>
  <externalReferences>
    <externalReference r:id="rId3"/>
  </externalReferences>
  <definedNames>
    <definedName name="_xlnm.Print_Area" localSheetId="0">'CopySmart Quote Form'!$A$1:$O$47</definedName>
    <definedName name="_xlnm.Print_Area" localSheetId="1">'Dept Checklist'!$A$1:$AC$63</definedName>
    <definedName name="VENDORLIST">[1]Vendors!$A$65:$A$107</definedName>
  </definedNames>
  <calcPr calcId="191029"/>
</workbook>
</file>

<file path=xl/calcChain.xml><?xml version="1.0" encoding="utf-8"?>
<calcChain xmlns="http://schemas.openxmlformats.org/spreadsheetml/2006/main">
  <c r="Q19" i="2" l="1"/>
  <c r="Q13" i="2" l="1"/>
  <c r="Q12" i="2"/>
  <c r="Q11" i="2"/>
  <c r="Q10" i="2"/>
  <c r="Q9" i="2"/>
  <c r="Q8" i="2"/>
  <c r="Q7" i="2"/>
  <c r="Q6" i="2"/>
  <c r="Q22" i="2" l="1"/>
  <c r="Q20" i="2"/>
  <c r="Q16" i="2"/>
  <c r="Q15" i="2"/>
  <c r="Q18" i="2" l="1"/>
  <c r="Q17" i="2"/>
  <c r="Q14" i="2"/>
  <c r="Q5" i="2"/>
  <c r="Q4" i="2"/>
  <c r="J44" i="2" l="1"/>
  <c r="J43" i="2"/>
  <c r="C39" i="2"/>
  <c r="L44" i="2" l="1"/>
  <c r="A47" i="2"/>
  <c r="C47" i="2" s="1"/>
  <c r="G47" i="2" s="1"/>
  <c r="M46" i="2" l="1"/>
</calcChain>
</file>

<file path=xl/sharedStrings.xml><?xml version="1.0" encoding="utf-8"?>
<sst xmlns="http://schemas.openxmlformats.org/spreadsheetml/2006/main" count="133" uniqueCount="47">
  <si>
    <t>Ordered By:</t>
  </si>
  <si>
    <t>DELIVER TO:</t>
  </si>
  <si>
    <t>DEPARTMENT USE</t>
  </si>
  <si>
    <t>BILL TO ADDRESS:</t>
  </si>
  <si>
    <t>DELIVERY/BILLING INFORMATION</t>
  </si>
  <si>
    <t>Quote #:</t>
  </si>
  <si>
    <t>Quote Date:</t>
  </si>
  <si>
    <t>Monthly Lease Amount</t>
  </si>
  <si>
    <t>Term</t>
  </si>
  <si>
    <t>Model #</t>
  </si>
  <si>
    <t>SPECIAL INSTRUCTIONS / REQUIREMENTS (If necessary):</t>
  </si>
  <si>
    <t>Option Amount</t>
  </si>
  <si>
    <t>Option Part #</t>
  </si>
  <si>
    <t>Subtotal</t>
  </si>
  <si>
    <t>Department Name:</t>
  </si>
  <si>
    <t>Black / White Estimated Monthly Volume</t>
  </si>
  <si>
    <t>Color Estimated Monthly Volume</t>
  </si>
  <si>
    <t>If needed, use an additional copy of this order form to list additional options.*</t>
  </si>
  <si>
    <t>Quote By:</t>
  </si>
  <si>
    <t>Dept. Contact:</t>
  </si>
  <si>
    <t>SUPPLIER INFORMATION:</t>
  </si>
  <si>
    <t>SUPPLIER REMITTANCE ADDRESS:</t>
  </si>
  <si>
    <t>One MFD + Options per form.</t>
  </si>
  <si>
    <t>CPC Charge</t>
  </si>
  <si>
    <t>Sales Tax (8.5%)</t>
  </si>
  <si>
    <t>Total Monthly Lease plus Options</t>
  </si>
  <si>
    <t>Model Description</t>
  </si>
  <si>
    <t>Total Monthly B/W &amp; Color CPC</t>
  </si>
  <si>
    <t>Cost per Copy Estimates</t>
  </si>
  <si>
    <t>Per Month Totals</t>
  </si>
  <si>
    <t>Supplier Telephone Number:</t>
  </si>
  <si>
    <t>Supplier Contract #:</t>
  </si>
  <si>
    <t>SUPPLIER USE</t>
  </si>
  <si>
    <t>Monthly Total</t>
  </si>
  <si>
    <t>Department Approver:</t>
  </si>
  <si>
    <t>Ph #:</t>
  </si>
  <si>
    <t>CopySmart Supplier Contact Info:</t>
  </si>
  <si>
    <t>Option Description</t>
  </si>
  <si>
    <t>Copy the Below Table into the LINE Comment</t>
  </si>
  <si>
    <t>LEASE INFO</t>
  </si>
  <si>
    <t>CopySmart Lease Checklist &amp; Instructions</t>
  </si>
  <si>
    <t>EST. LEASE START DATE:</t>
  </si>
  <si>
    <t>EST. LEASE END DATE:</t>
  </si>
  <si>
    <r>
      <rPr>
        <b/>
        <sz val="14"/>
        <rFont val="Arial"/>
        <family val="2"/>
      </rPr>
      <t>Est. TOTAL</t>
    </r>
    <r>
      <rPr>
        <sz val="14"/>
        <rFont val="Arial"/>
        <family val="2"/>
      </rPr>
      <t xml:space="preserve"> </t>
    </r>
    <r>
      <rPr>
        <b/>
        <sz val="14"/>
        <rFont val="Arial"/>
        <family val="2"/>
      </rPr>
      <t>Lease =</t>
    </r>
    <r>
      <rPr>
        <b/>
        <sz val="12"/>
        <rFont val="Arial"/>
        <family val="2"/>
      </rPr>
      <t xml:space="preserve">
</t>
    </r>
    <r>
      <rPr>
        <b/>
        <sz val="10"/>
        <rFont val="Arial"/>
        <family val="2"/>
      </rPr>
      <t>(Monthly Subtotal x Lease Term)</t>
    </r>
  </si>
  <si>
    <r>
      <rPr>
        <b/>
        <sz val="10"/>
        <rFont val="Segoe UI"/>
        <family val="2"/>
      </rPr>
      <t>CANON SOLUTIONS AMERICA:</t>
    </r>
    <r>
      <rPr>
        <sz val="10"/>
        <rFont val="Segoe UI"/>
        <family val="2"/>
      </rPr>
      <t xml:space="preserve">
Jeffrey Carvalho
- Work: 415.743.7324
- Cell: 415.999.1389
- Email: jcarvalho@csa.canon.com
</t>
    </r>
    <r>
      <rPr>
        <b/>
        <sz val="10"/>
        <rFont val="Segoe UI"/>
        <family val="2"/>
      </rPr>
      <t>RICOH USA:</t>
    </r>
    <r>
      <rPr>
        <sz val="10"/>
        <rFont val="Segoe UI"/>
        <family val="2"/>
      </rPr>
      <t xml:space="preserve">
Kelita Lee
- Cell: 510-909-1622
- Email: Kelita.Lee@ricoh-usa.com
</t>
    </r>
    <r>
      <rPr>
        <b/>
        <sz val="10"/>
        <rFont val="Segoe UI"/>
        <family val="2"/>
      </rPr>
      <t>XEROX CORPORATION:</t>
    </r>
    <r>
      <rPr>
        <sz val="10"/>
        <rFont val="Segoe UI"/>
        <family val="2"/>
      </rPr>
      <t xml:space="preserve">
Scott Reiber
- Work: 925.701.1657
- Cell: 505.264.7071
- Email: scott.reiber@xerox.com</t>
    </r>
  </si>
  <si>
    <r>
      <rPr>
        <b/>
        <sz val="11"/>
        <color rgb="FF632523"/>
        <rFont val="Segoe UI"/>
        <family val="2"/>
      </rPr>
      <t>PeopleSoft SUPPLIER CONTRACT Instructions:</t>
    </r>
    <r>
      <rPr>
        <b/>
        <sz val="10"/>
        <color rgb="FF632523"/>
        <rFont val="Segoe UI"/>
        <family val="2"/>
      </rPr>
      <t xml:space="preserve">
</t>
    </r>
    <r>
      <rPr>
        <sz val="10"/>
        <rFont val="Segoe UI"/>
        <family val="2"/>
      </rPr>
      <t xml:space="preserve">- Create a NEW Supplier Contract in PeopleSoft.
- OCA has created "model" contracts for each CopySmart supplier (Canon, Ricoh, Xerox).  For consistency, OCA strongly recommends that Departments use the "Copy From Contract" function to use these "model" contracts to pre-populate their own contracts.
     </t>
    </r>
    <r>
      <rPr>
        <u/>
        <sz val="10"/>
        <rFont val="Segoe UI"/>
        <family val="2"/>
      </rPr>
      <t>SUPPLIER</t>
    </r>
    <r>
      <rPr>
        <sz val="10"/>
        <rFont val="Segoe UI"/>
        <family val="2"/>
      </rPr>
      <t xml:space="preserve">             </t>
    </r>
    <r>
      <rPr>
        <u/>
        <sz val="10"/>
        <rFont val="Segoe UI"/>
        <family val="2"/>
      </rPr>
      <t>MODEL CONTRACT ID</t>
    </r>
    <r>
      <rPr>
        <sz val="10"/>
        <rFont val="Segoe UI"/>
        <family val="2"/>
      </rPr>
      <t xml:space="preserve">
     </t>
    </r>
    <r>
      <rPr>
        <b/>
        <sz val="10"/>
        <rFont val="Segoe UI"/>
        <family val="2"/>
      </rPr>
      <t>CANON</t>
    </r>
    <r>
      <rPr>
        <sz val="10"/>
        <rFont val="Segoe UI"/>
        <family val="2"/>
      </rPr>
      <t xml:space="preserve">               </t>
    </r>
    <r>
      <rPr>
        <b/>
        <sz val="10"/>
        <rFont val="Segoe UI"/>
        <family val="2"/>
      </rPr>
      <t>1000013649
     RICOH                  1000013651
     XEROX                 1000013650</t>
    </r>
    <r>
      <rPr>
        <sz val="10"/>
        <rFont val="Segoe UI"/>
        <family val="2"/>
      </rPr>
      <t xml:space="preserve">
- Refer to the screenshots and reference #'s at Right.
</t>
    </r>
    <r>
      <rPr>
        <b/>
        <sz val="10"/>
        <color rgb="FF632523"/>
        <rFont val="Segoe UI"/>
        <family val="2"/>
      </rPr>
      <t xml:space="preserve">
1- DESCRIPTION field:  </t>
    </r>
    <r>
      <rPr>
        <sz val="10"/>
        <rFont val="Segoe UI"/>
        <family val="2"/>
      </rPr>
      <t>All CopySmart supplier contracts will identify the Term Contract # and supplier (e.g. 96104C_DESCRIPTION).  Complete the rest of this field as appropriate.</t>
    </r>
    <r>
      <rPr>
        <b/>
        <sz val="10"/>
        <color rgb="FF632523"/>
        <rFont val="Segoe UI"/>
        <family val="2"/>
      </rPr>
      <t xml:space="preserve">
2- MASTER CONTRACT ID field:
</t>
    </r>
    <r>
      <rPr>
        <sz val="10"/>
        <rFont val="Segoe UI"/>
        <family val="2"/>
      </rPr>
      <t xml:space="preserve">Use the magnifying glass icon to select the applicable ID for the Master Contract field based on supplier:
     CANON:  </t>
    </r>
    <r>
      <rPr>
        <b/>
        <sz val="10"/>
        <rFont val="Segoe UI"/>
        <family val="2"/>
      </rPr>
      <t>0000000002</t>
    </r>
    <r>
      <rPr>
        <sz val="10"/>
        <rFont val="Segoe UI"/>
        <family val="2"/>
      </rPr>
      <t xml:space="preserve">
     RICOH:   </t>
    </r>
    <r>
      <rPr>
        <b/>
        <sz val="10"/>
        <rFont val="Segoe UI"/>
        <family val="2"/>
      </rPr>
      <t>0000000003</t>
    </r>
    <r>
      <rPr>
        <sz val="10"/>
        <rFont val="Segoe UI"/>
        <family val="2"/>
      </rPr>
      <t xml:space="preserve">
     XEROX:   </t>
    </r>
    <r>
      <rPr>
        <b/>
        <sz val="10"/>
        <rFont val="Segoe UI"/>
        <family val="2"/>
      </rPr>
      <t>0000000004</t>
    </r>
    <r>
      <rPr>
        <sz val="10"/>
        <rFont val="Segoe UI"/>
        <family val="2"/>
      </rPr>
      <t xml:space="preserve">
</t>
    </r>
    <r>
      <rPr>
        <b/>
        <sz val="10"/>
        <color rgb="FF632523"/>
        <rFont val="Segoe UI"/>
        <family val="2"/>
      </rPr>
      <t xml:space="preserve">
3- CONTRACT TYPE field:  </t>
    </r>
    <r>
      <rPr>
        <sz val="10"/>
        <rFont val="Segoe UI"/>
        <family val="2"/>
      </rPr>
      <t>Use "</t>
    </r>
    <r>
      <rPr>
        <b/>
        <sz val="10"/>
        <rFont val="Segoe UI"/>
        <family val="2"/>
      </rPr>
      <t>PCTCC</t>
    </r>
    <r>
      <rPr>
        <sz val="10"/>
        <rFont val="Segoe UI"/>
        <family val="2"/>
      </rPr>
      <t xml:space="preserve">" contract type.
</t>
    </r>
    <r>
      <rPr>
        <b/>
        <sz val="10"/>
        <color rgb="FF632523"/>
        <rFont val="Segoe UI"/>
        <family val="2"/>
      </rPr>
      <t xml:space="preserve">
4- DEPARTMENT field:  </t>
    </r>
    <r>
      <rPr>
        <sz val="10"/>
        <rFont val="Segoe UI"/>
        <family val="2"/>
      </rPr>
      <t>Enter your Department.</t>
    </r>
    <r>
      <rPr>
        <b/>
        <sz val="10"/>
        <color rgb="FF632523"/>
        <rFont val="Segoe UI"/>
        <family val="2"/>
      </rPr>
      <t xml:space="preserve">
5- PURCHASING AUTHORITY field:  </t>
    </r>
    <r>
      <rPr>
        <sz val="10"/>
        <rFont val="Segoe UI"/>
        <family val="2"/>
      </rPr>
      <t>Use "</t>
    </r>
    <r>
      <rPr>
        <b/>
        <sz val="10"/>
        <rFont val="Segoe UI"/>
        <family val="2"/>
      </rPr>
      <t>TC</t>
    </r>
    <r>
      <rPr>
        <sz val="10"/>
        <rFont val="Segoe UI"/>
        <family val="2"/>
      </rPr>
      <t xml:space="preserve">" purchasing authority.
</t>
    </r>
    <r>
      <rPr>
        <b/>
        <sz val="10"/>
        <color rgb="FF632523"/>
        <rFont val="Segoe UI"/>
        <family val="2"/>
      </rPr>
      <t xml:space="preserve">
5- LINE Items:</t>
    </r>
    <r>
      <rPr>
        <sz val="10"/>
        <rFont val="Segoe UI"/>
        <family val="2"/>
      </rPr>
      <t xml:space="preserve">  Each line item corresponds to only one CopySmart quote/lease.  Enter the copier </t>
    </r>
    <r>
      <rPr>
        <u/>
        <sz val="10"/>
        <rFont val="Segoe UI"/>
        <family val="2"/>
      </rPr>
      <t>Model #</t>
    </r>
    <r>
      <rPr>
        <sz val="10"/>
        <rFont val="Segoe UI"/>
        <family val="2"/>
      </rPr>
      <t xml:space="preserve"> and </t>
    </r>
    <r>
      <rPr>
        <u/>
        <sz val="10"/>
        <rFont val="Segoe UI"/>
        <family val="2"/>
      </rPr>
      <t>Model Description</t>
    </r>
    <r>
      <rPr>
        <sz val="10"/>
        <rFont val="Segoe UI"/>
        <family val="2"/>
      </rPr>
      <t xml:space="preserve"> from the quote form.
</t>
    </r>
    <r>
      <rPr>
        <b/>
        <sz val="10"/>
        <color rgb="FF632523"/>
        <rFont val="Segoe UI"/>
        <family val="2"/>
      </rPr>
      <t xml:space="preserve">
6- LINE COMMENTS:</t>
    </r>
    <r>
      <rPr>
        <b/>
        <sz val="11"/>
        <rFont val="Segoe UI"/>
        <family val="2"/>
      </rPr>
      <t xml:space="preserve">
</t>
    </r>
    <r>
      <rPr>
        <b/>
        <sz val="10"/>
        <rFont val="Segoe UI"/>
        <family val="2"/>
      </rPr>
      <t xml:space="preserve">a.  For each Line Item (i.e. individual copier lease), copy cells </t>
    </r>
    <r>
      <rPr>
        <b/>
        <u/>
        <sz val="10"/>
        <rFont val="Segoe UI"/>
        <family val="2"/>
      </rPr>
      <t>Q4:Q25</t>
    </r>
    <r>
      <rPr>
        <b/>
        <sz val="10"/>
        <rFont val="Segoe UI"/>
        <family val="2"/>
      </rPr>
      <t xml:space="preserve"> from the corresponding Quote Form and check each checkbox.
      See screenshot at Right.
</t>
    </r>
    <r>
      <rPr>
        <b/>
        <sz val="10"/>
        <color rgb="FFFF0000"/>
        <rFont val="Segoe UI"/>
        <family val="2"/>
      </rPr>
      <t xml:space="preserve">
</t>
    </r>
    <r>
      <rPr>
        <b/>
        <sz val="10"/>
        <color rgb="FF632523"/>
        <rFont val="Segoe UI"/>
        <family val="2"/>
      </rPr>
      <t>7- CATEGORY field:</t>
    </r>
    <r>
      <rPr>
        <b/>
        <sz val="10"/>
        <color rgb="FFFF0000"/>
        <rFont val="Segoe UI"/>
        <family val="2"/>
      </rPr>
      <t xml:space="preserve">  </t>
    </r>
    <r>
      <rPr>
        <sz val="10"/>
        <rFont val="Segoe UI"/>
        <family val="2"/>
      </rPr>
      <t>For each Line and Contract Category, use</t>
    </r>
    <r>
      <rPr>
        <b/>
        <sz val="10"/>
        <rFont val="Segoe UI"/>
        <family val="2"/>
      </rPr>
      <t xml:space="preserve"> 60072</t>
    </r>
    <r>
      <rPr>
        <sz val="10"/>
        <rFont val="Segoe UI"/>
        <family val="2"/>
      </rPr>
      <t xml:space="preserve"> (for Multi-Function Office Machines (Combination of Fax-Copier-Sc).</t>
    </r>
    <r>
      <rPr>
        <b/>
        <sz val="10"/>
        <color rgb="FFFF0000"/>
        <rFont val="Segoe UI"/>
        <family val="2"/>
      </rPr>
      <t xml:space="preserve">
</t>
    </r>
    <r>
      <rPr>
        <b/>
        <sz val="10"/>
        <color rgb="FF632523"/>
        <rFont val="Segoe UI"/>
        <family val="2"/>
      </rPr>
      <t>8- HEADER Comments:</t>
    </r>
    <r>
      <rPr>
        <b/>
        <sz val="10"/>
        <color rgb="FFFF0000"/>
        <rFont val="Segoe UI"/>
        <family val="2"/>
      </rPr>
      <t xml:space="preserve">
</t>
    </r>
    <r>
      <rPr>
        <sz val="10"/>
        <rFont val="Segoe UI"/>
        <family val="2"/>
      </rPr>
      <t xml:space="preserve">a.  Attach this Quote Form in EXCEL format.
</t>
    </r>
    <r>
      <rPr>
        <b/>
        <sz val="10"/>
        <color rgb="FF632523"/>
        <rFont val="Segoe UI"/>
        <family val="2"/>
      </rPr>
      <t>9- OCA Review:</t>
    </r>
    <r>
      <rPr>
        <sz val="10"/>
        <rFont val="Segoe UI"/>
        <family val="2"/>
      </rPr>
      <t xml:space="preserve">  Add </t>
    </r>
    <r>
      <rPr>
        <b/>
        <sz val="10"/>
        <rFont val="Segoe UI"/>
        <family val="2"/>
      </rPr>
      <t>DIANE HANDA</t>
    </r>
    <r>
      <rPr>
        <sz val="10"/>
        <rFont val="Segoe UI"/>
        <family val="2"/>
      </rPr>
      <t xml:space="preserve"> as Ad Hoc Reviewer and send her an email (Diane.Handa@sfgov.org) requesting her review of your Supplier Contract.</t>
    </r>
  </si>
  <si>
    <t>Supplier and Department CopySmart Order Form (OCA TC 96104)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</si>
</sst>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lt;=9999999]###\-####;\(###\)\ ###\-####"/>
    <numFmt numFmtId="166" formatCode="_(&quot;$&quot;* #,##0.000_);_(&quot;$&quot;* \(#,##0.000\);_(&quot;$&quot;* &quot;-&quot;??_);_(@_)"/>
    <numFmt numFmtId="167" formatCode="_(&quot;$&quot;* #,##0.00_);_(&quot;$&quot;* \(#,##0.00\);_(&quot;$&quot;* &quot;-&quot;???_);_(@_)"/>
  </numFmts>
  <fonts count="35" x14ac:knownFonts="1">
    <font>
      <sz val="10"/>
      <name val="Arial"/>
    </font>
    <font>
      <sz val="10"/>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b/>
      <i/>
      <sz val="10"/>
      <name val="Arial"/>
      <family val="2"/>
    </font>
    <font>
      <b/>
      <sz val="10"/>
      <name val="Arial"/>
      <family val="2"/>
    </font>
    <font>
      <sz val="11"/>
      <name val="Arial"/>
      <family val="2"/>
    </font>
    <font>
      <sz val="8"/>
      <name val="Arial"/>
      <family val="2"/>
    </font>
    <font>
      <sz val="10"/>
      <name val="Arial"/>
      <family val="2"/>
    </font>
    <font>
      <b/>
      <sz val="12"/>
      <name val="Arial"/>
      <family val="2"/>
    </font>
    <font>
      <sz val="12"/>
      <name val="Arial"/>
      <family val="2"/>
    </font>
    <font>
      <b/>
      <sz val="9"/>
      <name val="Arial"/>
      <family val="2"/>
    </font>
    <font>
      <sz val="7"/>
      <name val="Arial"/>
      <family val="2"/>
    </font>
    <font>
      <b/>
      <sz val="16"/>
      <name val="Arial"/>
      <family val="2"/>
    </font>
    <font>
      <b/>
      <sz val="11"/>
      <name val="Arial"/>
      <family val="2"/>
    </font>
    <font>
      <b/>
      <sz val="14"/>
      <name val="Arial"/>
      <family val="2"/>
    </font>
    <font>
      <b/>
      <sz val="12"/>
      <color rgb="FFFF0000"/>
      <name val="Arial"/>
      <family val="2"/>
    </font>
    <font>
      <b/>
      <sz val="12"/>
      <color rgb="FF00B050"/>
      <name val="Arial"/>
      <family val="2"/>
    </font>
    <font>
      <sz val="10.5"/>
      <name val="Arial"/>
      <family val="2"/>
    </font>
    <font>
      <b/>
      <sz val="10"/>
      <name val="Segoe UI"/>
      <family val="2"/>
    </font>
    <font>
      <sz val="10"/>
      <name val="Segoe UI"/>
      <family val="2"/>
    </font>
    <font>
      <b/>
      <sz val="10"/>
      <color rgb="FF632523"/>
      <name val="Segoe UI"/>
      <family val="2"/>
    </font>
    <font>
      <b/>
      <sz val="10"/>
      <color theme="0"/>
      <name val="Arial"/>
      <family val="2"/>
    </font>
    <font>
      <b/>
      <sz val="11"/>
      <color rgb="FF632523"/>
      <name val="Segoe UI"/>
      <family val="2"/>
    </font>
    <font>
      <b/>
      <sz val="11"/>
      <name val="Segoe UI"/>
      <family val="2"/>
    </font>
    <font>
      <sz val="14"/>
      <name val="Arial"/>
      <family val="2"/>
    </font>
    <font>
      <b/>
      <sz val="10"/>
      <color rgb="FFFF0000"/>
      <name val="Segoe UI"/>
      <family val="2"/>
    </font>
    <font>
      <b/>
      <u/>
      <sz val="10"/>
      <name val="Segoe UI"/>
      <family val="2"/>
    </font>
    <font>
      <u/>
      <sz val="10"/>
      <name val="Segoe U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6FAFC"/>
        <bgColor indexed="64"/>
      </patternFill>
    </fill>
    <fill>
      <patternFill patternType="solid">
        <fgColor theme="8" tint="0.79998168889431442"/>
        <bgColor indexed="64"/>
      </patternFill>
    </fill>
    <fill>
      <patternFill patternType="solid">
        <fgColor rgb="FFD9FFEA"/>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69">
    <border>
      <left/>
      <right/>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60">
    <xf numFmtId="0" fontId="0" fillId="0" borderId="0" xfId="0"/>
    <xf numFmtId="0" fontId="4" fillId="0" borderId="0" xfId="0" applyFont="1"/>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8" fillId="0" borderId="0" xfId="0" applyFont="1"/>
    <xf numFmtId="0" fontId="4" fillId="2" borderId="0" xfId="0" applyFont="1" applyFill="1"/>
    <xf numFmtId="0" fontId="8" fillId="2" borderId="0" xfId="0" applyFont="1" applyFill="1"/>
    <xf numFmtId="0" fontId="7" fillId="2" borderId="0" xfId="0" applyFont="1" applyFill="1"/>
    <xf numFmtId="0" fontId="6" fillId="2" borderId="0" xfId="0" applyFont="1" applyFill="1"/>
    <xf numFmtId="0" fontId="3" fillId="2" borderId="0" xfId="0" applyFont="1" applyFill="1" applyAlignment="1">
      <alignment vertical="top" wrapText="1"/>
    </xf>
    <xf numFmtId="0" fontId="13" fillId="3" borderId="0" xfId="0" applyFont="1" applyFill="1"/>
    <xf numFmtId="0" fontId="14" fillId="3" borderId="0" xfId="0" applyFont="1" applyFill="1"/>
    <xf numFmtId="0" fontId="13" fillId="3" borderId="1" xfId="0" applyFont="1" applyFill="1" applyBorder="1"/>
    <xf numFmtId="0" fontId="14" fillId="3" borderId="0" xfId="0" applyFont="1" applyFill="1" applyAlignment="1">
      <alignment horizontal="center" vertical="center"/>
    </xf>
    <xf numFmtId="0" fontId="10" fillId="2" borderId="0" xfId="0" applyFont="1" applyFill="1" applyAlignment="1">
      <alignment vertical="top" wrapText="1"/>
    </xf>
    <xf numFmtId="0" fontId="11" fillId="2" borderId="2" xfId="0" applyFont="1" applyFill="1" applyBorder="1" applyAlignment="1">
      <alignment horizontal="center" vertical="center"/>
    </xf>
    <xf numFmtId="0" fontId="11" fillId="2" borderId="0" xfId="0" applyFont="1" applyFill="1" applyAlignment="1">
      <alignment horizontal="center" vertical="center"/>
    </xf>
    <xf numFmtId="44" fontId="4" fillId="0" borderId="0" xfId="1" applyFont="1"/>
    <xf numFmtId="44" fontId="1" fillId="0" borderId="0" xfId="1"/>
    <xf numFmtId="0" fontId="14" fillId="3" borderId="1" xfId="0" applyFont="1" applyFill="1" applyBorder="1"/>
    <xf numFmtId="0" fontId="3" fillId="2" borderId="2" xfId="0" applyFont="1" applyFill="1" applyBorder="1" applyAlignment="1">
      <alignment vertical="top" wrapText="1"/>
    </xf>
    <xf numFmtId="0" fontId="0" fillId="5" borderId="3" xfId="0" applyFill="1" applyBorder="1"/>
    <xf numFmtId="0" fontId="3" fillId="0" borderId="5" xfId="0" applyFont="1" applyBorder="1" applyAlignment="1">
      <alignment vertical="center" wrapText="1"/>
    </xf>
    <xf numFmtId="44" fontId="12" fillId="0" borderId="6" xfId="1" applyFont="1" applyBorder="1" applyAlignment="1">
      <alignment vertical="center" wrapText="1"/>
    </xf>
    <xf numFmtId="44" fontId="12" fillId="0" borderId="7" xfId="1" applyFont="1" applyBorder="1" applyAlignment="1">
      <alignment vertical="center" wrapText="1"/>
    </xf>
    <xf numFmtId="44" fontId="12" fillId="0" borderId="8" xfId="1" applyFont="1" applyBorder="1" applyAlignment="1">
      <alignment vertical="center" wrapText="1"/>
    </xf>
    <xf numFmtId="167" fontId="17" fillId="0" borderId="9" xfId="0" applyNumberFormat="1" applyFont="1" applyBorder="1" applyAlignment="1">
      <alignment horizontal="center" vertical="center" wrapText="1"/>
    </xf>
    <xf numFmtId="166" fontId="12" fillId="0" borderId="12" xfId="1" applyNumberFormat="1" applyFont="1" applyBorder="1" applyAlignment="1">
      <alignment horizontal="center" vertical="center"/>
    </xf>
    <xf numFmtId="0" fontId="17" fillId="5" borderId="13" xfId="0" applyFont="1" applyFill="1" applyBorder="1" applyAlignment="1">
      <alignment vertical="center" wrapText="1"/>
    </xf>
    <xf numFmtId="44" fontId="12" fillId="0" borderId="14" xfId="1" applyFont="1" applyBorder="1" applyAlignment="1">
      <alignment vertical="center" wrapText="1"/>
    </xf>
    <xf numFmtId="0" fontId="17" fillId="5" borderId="13" xfId="0" applyFont="1" applyFill="1" applyBorder="1" applyAlignment="1">
      <alignment horizontal="center" vertical="center" wrapText="1"/>
    </xf>
    <xf numFmtId="166" fontId="12" fillId="0" borderId="44" xfId="1" applyNumberFormat="1" applyFont="1" applyBorder="1" applyAlignment="1">
      <alignment horizontal="center" vertical="center"/>
    </xf>
    <xf numFmtId="49" fontId="9" fillId="0" borderId="4" xfId="0" applyNumberFormat="1" applyFont="1" applyBorder="1" applyAlignment="1">
      <alignment horizontal="left" vertical="top"/>
    </xf>
    <xf numFmtId="165" fontId="12" fillId="0" borderId="59" xfId="0" applyNumberFormat="1" applyFont="1" applyBorder="1" applyAlignment="1">
      <alignment vertical="center" wrapText="1"/>
    </xf>
    <xf numFmtId="0" fontId="24" fillId="6" borderId="19" xfId="0" applyFont="1" applyFill="1" applyBorder="1" applyAlignment="1">
      <alignment vertical="center"/>
    </xf>
    <xf numFmtId="0" fontId="12" fillId="6" borderId="18" xfId="0" applyFont="1" applyFill="1" applyBorder="1" applyAlignment="1">
      <alignment vertical="center"/>
    </xf>
    <xf numFmtId="0" fontId="1" fillId="0" borderId="0" xfId="2"/>
    <xf numFmtId="0" fontId="25" fillId="0" borderId="0" xfId="2" applyFont="1" applyAlignment="1">
      <alignment vertical="top" wrapText="1"/>
    </xf>
    <xf numFmtId="0" fontId="30" fillId="11" borderId="59" xfId="2" applyFont="1" applyFill="1" applyBorder="1" applyAlignment="1">
      <alignment horizontal="center" vertical="center" wrapText="1"/>
    </xf>
    <xf numFmtId="0" fontId="25" fillId="11" borderId="59" xfId="2" applyFont="1" applyFill="1" applyBorder="1"/>
    <xf numFmtId="37" fontId="15" fillId="7" borderId="39" xfId="1" applyNumberFormat="1" applyFont="1" applyFill="1" applyBorder="1" applyAlignment="1">
      <alignment horizontal="center" vertical="center"/>
    </xf>
    <xf numFmtId="37" fontId="15" fillId="7" borderId="40" xfId="1" applyNumberFormat="1" applyFont="1" applyFill="1" applyBorder="1" applyAlignment="1">
      <alignment horizontal="center" vertical="center"/>
    </xf>
    <xf numFmtId="0" fontId="1" fillId="0" borderId="2" xfId="0" applyFont="1" applyBorder="1" applyAlignment="1">
      <alignment horizontal="left" vertical="top"/>
    </xf>
    <xf numFmtId="0" fontId="1" fillId="0" borderId="0" xfId="0" applyFont="1" applyAlignment="1">
      <alignment horizontal="left" vertical="top"/>
    </xf>
    <xf numFmtId="0" fontId="28" fillId="10" borderId="2" xfId="0" applyFont="1" applyFill="1" applyBorder="1" applyAlignment="1">
      <alignment horizontal="center"/>
    </xf>
    <xf numFmtId="0" fontId="28" fillId="10" borderId="0" xfId="0" applyFont="1" applyFill="1" applyAlignment="1">
      <alignment horizontal="center"/>
    </xf>
    <xf numFmtId="0" fontId="28" fillId="10" borderId="22" xfId="0" applyFont="1" applyFill="1" applyBorder="1" applyAlignment="1">
      <alignment horizontal="center"/>
    </xf>
    <xf numFmtId="49" fontId="17" fillId="5" borderId="33" xfId="0" applyNumberFormat="1" applyFont="1" applyFill="1" applyBorder="1" applyAlignment="1">
      <alignment horizontal="center" vertical="center" wrapText="1"/>
    </xf>
    <xf numFmtId="49" fontId="17" fillId="5" borderId="16" xfId="0" applyNumberFormat="1" applyFont="1" applyFill="1" applyBorder="1" applyAlignment="1">
      <alignment horizontal="center" vertical="center" wrapText="1"/>
    </xf>
    <xf numFmtId="49" fontId="17" fillId="5" borderId="17" xfId="0" applyNumberFormat="1" applyFont="1" applyFill="1" applyBorder="1" applyAlignment="1">
      <alignment horizontal="center" vertical="center" wrapText="1"/>
    </xf>
    <xf numFmtId="44" fontId="16" fillId="0" borderId="39" xfId="1" applyFont="1" applyBorder="1" applyAlignment="1">
      <alignment horizontal="center" vertical="center"/>
    </xf>
    <xf numFmtId="44" fontId="16" fillId="0" borderId="41" xfId="1" applyFont="1" applyBorder="1" applyAlignment="1">
      <alignment horizontal="center" vertical="center"/>
    </xf>
    <xf numFmtId="44" fontId="16" fillId="0" borderId="40" xfId="1" applyFont="1" applyBorder="1" applyAlignment="1">
      <alignment horizontal="center" vertical="center"/>
    </xf>
    <xf numFmtId="0" fontId="17" fillId="4" borderId="20" xfId="0" applyFont="1" applyFill="1" applyBorder="1" applyAlignment="1">
      <alignment horizontal="center" vertical="center" wrapText="1"/>
    </xf>
    <xf numFmtId="0" fontId="0" fillId="0" borderId="34" xfId="0" applyBorder="1"/>
    <xf numFmtId="0" fontId="16" fillId="0" borderId="42" xfId="0" applyFont="1" applyBorder="1" applyAlignment="1">
      <alignment horizontal="center" vertical="center"/>
    </xf>
    <xf numFmtId="0" fontId="16" fillId="0" borderId="40" xfId="0" applyFont="1" applyBorder="1" applyAlignment="1">
      <alignment horizontal="center" vertical="center"/>
    </xf>
    <xf numFmtId="0" fontId="0" fillId="0" borderId="63" xfId="0" applyBorder="1" applyAlignment="1">
      <alignment horizontal="left" wrapText="1"/>
    </xf>
    <xf numFmtId="0" fontId="0" fillId="0" borderId="59"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0" fillId="0" borderId="66" xfId="0" applyBorder="1" applyAlignment="1">
      <alignment horizontal="left" wrapText="1"/>
    </xf>
    <xf numFmtId="0" fontId="0" fillId="0" borderId="8" xfId="0" applyBorder="1" applyAlignment="1">
      <alignment horizontal="left" wrapText="1"/>
    </xf>
    <xf numFmtId="0" fontId="16" fillId="0" borderId="10" xfId="0" applyFont="1" applyBorder="1" applyAlignment="1">
      <alignment horizontal="left" vertical="center"/>
    </xf>
    <xf numFmtId="0" fontId="16" fillId="0" borderId="18" xfId="0" applyFont="1" applyBorder="1" applyAlignment="1">
      <alignment horizontal="left" vertical="center"/>
    </xf>
    <xf numFmtId="0" fontId="17"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22" fillId="0" borderId="31" xfId="0" applyFont="1" applyBorder="1" applyAlignment="1">
      <alignment horizontal="left" vertical="center"/>
    </xf>
    <xf numFmtId="0" fontId="22" fillId="0" borderId="3" xfId="0" applyFont="1" applyBorder="1" applyAlignment="1">
      <alignment horizontal="left" vertical="center"/>
    </xf>
    <xf numFmtId="0" fontId="12" fillId="0" borderId="20" xfId="0" applyFont="1" applyBorder="1" applyAlignment="1">
      <alignment horizontal="left" vertical="center"/>
    </xf>
    <xf numFmtId="0" fontId="12" fillId="0" borderId="16" xfId="0" applyFont="1" applyBorder="1" applyAlignment="1">
      <alignment horizontal="left" vertical="center"/>
    </xf>
    <xf numFmtId="0" fontId="12" fillId="0" borderId="21" xfId="0" applyFont="1" applyBorder="1" applyAlignment="1">
      <alignment horizontal="lef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7" fillId="4" borderId="12" xfId="0" applyFont="1" applyFill="1" applyBorder="1" applyAlignment="1">
      <alignment horizontal="center" vertical="center" wrapText="1"/>
    </xf>
    <xf numFmtId="49" fontId="16" fillId="0" borderId="10" xfId="0" applyNumberFormat="1" applyFont="1" applyBorder="1" applyAlignment="1">
      <alignment horizontal="left" vertical="center"/>
    </xf>
    <xf numFmtId="49" fontId="16" fillId="0" borderId="18" xfId="0" applyNumberFormat="1" applyFont="1" applyBorder="1" applyAlignment="1">
      <alignment horizontal="left" vertical="center"/>
    </xf>
    <xf numFmtId="0" fontId="17" fillId="0" borderId="2" xfId="0" applyFont="1" applyBorder="1" applyAlignment="1">
      <alignment horizontal="center"/>
    </xf>
    <xf numFmtId="0" fontId="17" fillId="0" borderId="0" xfId="0" applyFont="1" applyAlignment="1">
      <alignment horizontal="center"/>
    </xf>
    <xf numFmtId="0" fontId="17" fillId="0" borderId="22" xfId="0" applyFont="1" applyBorder="1" applyAlignment="1">
      <alignment horizontal="center"/>
    </xf>
    <xf numFmtId="0" fontId="1" fillId="0" borderId="23" xfId="0" applyFont="1" applyBorder="1" applyAlignment="1">
      <alignment horizontal="left" vertical="top"/>
    </xf>
    <xf numFmtId="0" fontId="1" fillId="0" borderId="24" xfId="0" applyFont="1" applyBorder="1" applyAlignment="1">
      <alignment horizontal="left" vertical="top"/>
    </xf>
    <xf numFmtId="0" fontId="3" fillId="0" borderId="20" xfId="0" applyFont="1" applyBorder="1" applyAlignment="1">
      <alignment horizontal="left" vertical="top"/>
    </xf>
    <xf numFmtId="0" fontId="14" fillId="0" borderId="16" xfId="0" applyFont="1" applyBorder="1" applyAlignment="1">
      <alignment horizontal="left" vertical="top"/>
    </xf>
    <xf numFmtId="0" fontId="14" fillId="0" borderId="27" xfId="0" applyFont="1" applyBorder="1" applyAlignment="1">
      <alignment horizontal="left" vertical="top"/>
    </xf>
    <xf numFmtId="0" fontId="14" fillId="0" borderId="17" xfId="0" applyFont="1" applyBorder="1" applyAlignment="1">
      <alignment horizontal="left" vertical="top"/>
    </xf>
    <xf numFmtId="0" fontId="14" fillId="0" borderId="20" xfId="0" applyFont="1" applyBorder="1" applyAlignment="1">
      <alignment vertical="top" wrapText="1"/>
    </xf>
    <xf numFmtId="0" fontId="14" fillId="0" borderId="16" xfId="0" applyFont="1" applyBorder="1" applyAlignment="1">
      <alignment vertical="top" wrapText="1"/>
    </xf>
    <xf numFmtId="0" fontId="14" fillId="0" borderId="17" xfId="0" applyFont="1" applyBorder="1" applyAlignment="1">
      <alignment vertical="top" wrapText="1"/>
    </xf>
    <xf numFmtId="0" fontId="14" fillId="3" borderId="28" xfId="0" applyFont="1" applyFill="1" applyBorder="1"/>
    <xf numFmtId="0" fontId="14" fillId="3" borderId="29" xfId="0" applyFont="1" applyFill="1" applyBorder="1"/>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 xfId="0" applyFont="1" applyFill="1" applyBorder="1" applyAlignment="1">
      <alignment horizontal="center" vertical="center"/>
    </xf>
    <xf numFmtId="0" fontId="18" fillId="0" borderId="2" xfId="0" applyFont="1" applyBorder="1" applyAlignment="1">
      <alignment horizontal="left" vertical="top"/>
    </xf>
    <xf numFmtId="0" fontId="18" fillId="0" borderId="0" xfId="0" applyFont="1" applyAlignment="1">
      <alignment horizontal="left" vertical="top"/>
    </xf>
    <xf numFmtId="0" fontId="18" fillId="0" borderId="22" xfId="0" applyFont="1" applyBorder="1" applyAlignment="1">
      <alignment horizontal="left" vertical="top"/>
    </xf>
    <xf numFmtId="0" fontId="18" fillId="0" borderId="28" xfId="0" applyFont="1" applyBorder="1" applyAlignment="1">
      <alignment horizontal="left" vertical="top"/>
    </xf>
    <xf numFmtId="0" fontId="18" fillId="0" borderId="1" xfId="0" applyFont="1" applyBorder="1" applyAlignment="1">
      <alignment horizontal="left" vertical="top"/>
    </xf>
    <xf numFmtId="0" fontId="18" fillId="0" borderId="29" xfId="0" applyFont="1" applyBorder="1" applyAlignment="1">
      <alignment horizontal="left" vertical="top"/>
    </xf>
    <xf numFmtId="0" fontId="14" fillId="0" borderId="28" xfId="0" applyFont="1" applyBorder="1" applyAlignment="1">
      <alignment horizontal="left" vertical="top"/>
    </xf>
    <xf numFmtId="0" fontId="14" fillId="0" borderId="1" xfId="0" applyFont="1" applyBorder="1" applyAlignment="1">
      <alignment horizontal="left" vertical="top"/>
    </xf>
    <xf numFmtId="0" fontId="16" fillId="0" borderId="51" xfId="0" applyFont="1" applyBorder="1" applyAlignment="1">
      <alignment horizontal="left" vertical="top" wrapText="1"/>
    </xf>
    <xf numFmtId="0" fontId="16" fillId="0" borderId="11" xfId="0" applyFont="1" applyBorder="1" applyAlignment="1">
      <alignment horizontal="left" vertical="top" wrapText="1"/>
    </xf>
    <xf numFmtId="0" fontId="16" fillId="0" borderId="4" xfId="0" applyFont="1" applyBorder="1" applyAlignment="1">
      <alignment horizontal="left" vertical="top" wrapText="1"/>
    </xf>
    <xf numFmtId="0" fontId="1" fillId="0" borderId="1" xfId="0" applyFont="1" applyBorder="1" applyAlignment="1">
      <alignment horizontal="center"/>
    </xf>
    <xf numFmtId="0" fontId="19" fillId="0" borderId="0" xfId="0" applyFont="1" applyAlignment="1">
      <alignment horizontal="left"/>
    </xf>
    <xf numFmtId="0" fontId="16" fillId="0" borderId="31" xfId="0" applyFont="1" applyBorder="1" applyAlignment="1">
      <alignment horizontal="center" vertical="center"/>
    </xf>
    <xf numFmtId="44" fontId="16" fillId="0" borderId="19" xfId="1" applyFont="1" applyBorder="1" applyAlignment="1">
      <alignment horizontal="center" vertical="center"/>
    </xf>
    <xf numFmtId="44" fontId="16" fillId="0" borderId="11" xfId="1" applyFont="1" applyBorder="1" applyAlignment="1">
      <alignment horizontal="center" vertical="center"/>
    </xf>
    <xf numFmtId="44" fontId="16" fillId="0" borderId="18" xfId="1" applyFont="1" applyBorder="1" applyAlignment="1">
      <alignment horizontal="center" vertical="center"/>
    </xf>
    <xf numFmtId="0" fontId="12" fillId="6" borderId="20" xfId="0" applyFont="1" applyFill="1" applyBorder="1" applyAlignment="1">
      <alignment horizontal="left" vertical="center"/>
    </xf>
    <xf numFmtId="0" fontId="12" fillId="6" borderId="16" xfId="0" applyFont="1" applyFill="1" applyBorder="1" applyAlignment="1">
      <alignment horizontal="left" vertical="center"/>
    </xf>
    <xf numFmtId="0" fontId="18" fillId="0" borderId="32" xfId="0" applyFont="1" applyBorder="1" applyAlignment="1">
      <alignment horizontal="left" vertical="top"/>
    </xf>
    <xf numFmtId="0" fontId="17" fillId="4" borderId="16" xfId="0" applyFont="1" applyFill="1" applyBorder="1" applyAlignment="1">
      <alignment horizontal="center" vertical="center" wrapText="1"/>
    </xf>
    <xf numFmtId="0" fontId="18" fillId="0" borderId="25" xfId="0" applyFont="1" applyBorder="1" applyAlignment="1">
      <alignment horizontal="left" vertical="top"/>
    </xf>
    <xf numFmtId="0" fontId="18" fillId="0" borderId="24" xfId="0" applyFont="1" applyBorder="1" applyAlignment="1">
      <alignment horizontal="left" vertical="top"/>
    </xf>
    <xf numFmtId="0" fontId="18" fillId="0" borderId="26" xfId="0" applyFont="1" applyBorder="1" applyAlignment="1">
      <alignment horizontal="left" vertical="top"/>
    </xf>
    <xf numFmtId="37" fontId="16" fillId="0" borderId="19" xfId="1" applyNumberFormat="1" applyFont="1" applyBorder="1" applyAlignment="1">
      <alignment horizontal="left" vertical="center" indent="1"/>
    </xf>
    <xf numFmtId="37" fontId="16" fillId="0" borderId="11" xfId="1" applyNumberFormat="1" applyFont="1" applyBorder="1" applyAlignment="1">
      <alignment horizontal="left" vertical="center" indent="1"/>
    </xf>
    <xf numFmtId="37" fontId="16" fillId="0" borderId="4" xfId="1" applyNumberFormat="1" applyFont="1" applyBorder="1" applyAlignment="1">
      <alignment horizontal="left" vertical="center" indent="1"/>
    </xf>
    <xf numFmtId="0" fontId="12" fillId="6" borderId="10" xfId="0" applyFont="1" applyFill="1" applyBorder="1" applyAlignment="1">
      <alignment horizontal="left" vertical="center"/>
    </xf>
    <xf numFmtId="0" fontId="12" fillId="6" borderId="18" xfId="0" applyFont="1" applyFill="1" applyBorder="1" applyAlignment="1">
      <alignment horizontal="left"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56" xfId="0" applyFont="1" applyFill="1" applyBorder="1" applyAlignment="1">
      <alignment horizontal="center" vertical="center"/>
    </xf>
    <xf numFmtId="0" fontId="12" fillId="6" borderId="11" xfId="0" applyFont="1" applyFill="1" applyBorder="1" applyAlignment="1">
      <alignment horizontal="left" vertical="center"/>
    </xf>
    <xf numFmtId="49" fontId="9" fillId="0" borderId="59" xfId="0" applyNumberFormat="1" applyFont="1" applyBorder="1" applyAlignment="1">
      <alignment horizontal="left"/>
    </xf>
    <xf numFmtId="165" fontId="16" fillId="0" borderId="51" xfId="0" applyNumberFormat="1" applyFont="1" applyBorder="1" applyAlignment="1">
      <alignment horizontal="left" vertical="top" wrapText="1"/>
    </xf>
    <xf numFmtId="165" fontId="16" fillId="0" borderId="11" xfId="0" applyNumberFormat="1" applyFont="1" applyBorder="1" applyAlignment="1">
      <alignment horizontal="left" vertical="top"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20" fillId="0" borderId="1" xfId="0" applyFont="1" applyBorder="1" applyAlignment="1">
      <alignment horizontal="center" vertical="center" wrapText="1"/>
    </xf>
    <xf numFmtId="0" fontId="20" fillId="0" borderId="29" xfId="0" applyFont="1" applyBorder="1" applyAlignment="1">
      <alignment horizontal="center" vertical="center" wrapText="1"/>
    </xf>
    <xf numFmtId="0" fontId="12" fillId="0" borderId="6" xfId="1" applyNumberFormat="1" applyFont="1" applyBorder="1" applyAlignment="1">
      <alignment horizontal="center" vertical="center" wrapText="1"/>
    </xf>
    <xf numFmtId="0" fontId="12" fillId="0" borderId="1" xfId="1" applyNumberFormat="1" applyFont="1" applyBorder="1" applyAlignment="1">
      <alignment horizontal="center" vertical="center" wrapText="1"/>
    </xf>
    <xf numFmtId="0" fontId="12" fillId="0" borderId="44" xfId="1" applyNumberFormat="1" applyFont="1" applyBorder="1" applyAlignment="1">
      <alignment horizontal="center" vertical="center" wrapText="1"/>
    </xf>
    <xf numFmtId="0" fontId="15" fillId="0" borderId="43" xfId="0" applyFont="1" applyBorder="1" applyAlignment="1">
      <alignment horizontal="center" vertical="center"/>
    </xf>
    <xf numFmtId="164" fontId="21" fillId="7" borderId="45" xfId="0" applyNumberFormat="1" applyFont="1" applyFill="1" applyBorder="1" applyAlignment="1">
      <alignment horizontal="center" vertical="center"/>
    </xf>
    <xf numFmtId="164" fontId="21" fillId="7" borderId="46" xfId="0" applyNumberFormat="1" applyFont="1" applyFill="1" applyBorder="1" applyAlignment="1">
      <alignment horizontal="center" vertical="center"/>
    </xf>
    <xf numFmtId="164" fontId="21" fillId="7" borderId="47" xfId="0" applyNumberFormat="1" applyFont="1" applyFill="1" applyBorder="1" applyAlignment="1">
      <alignment horizontal="center" vertical="center"/>
    </xf>
    <xf numFmtId="164" fontId="21" fillId="7" borderId="48" xfId="0" applyNumberFormat="1" applyFont="1" applyFill="1" applyBorder="1" applyAlignment="1">
      <alignment horizontal="center" vertical="center"/>
    </xf>
    <xf numFmtId="164" fontId="21" fillId="7" borderId="49" xfId="0" applyNumberFormat="1" applyFont="1" applyFill="1" applyBorder="1" applyAlignment="1">
      <alignment horizontal="center" vertical="center"/>
    </xf>
    <xf numFmtId="164" fontId="21" fillId="7" borderId="50" xfId="0" applyNumberFormat="1" applyFont="1" applyFill="1" applyBorder="1" applyAlignment="1">
      <alignment horizontal="center" vertical="center"/>
    </xf>
    <xf numFmtId="44" fontId="15" fillId="7" borderId="39" xfId="1" applyFont="1" applyFill="1" applyBorder="1" applyAlignment="1">
      <alignment horizontal="center"/>
    </xf>
    <xf numFmtId="7" fontId="15" fillId="7" borderId="41" xfId="1" applyNumberFormat="1" applyFont="1" applyFill="1" applyBorder="1" applyAlignment="1">
      <alignment horizontal="center"/>
    </xf>
    <xf numFmtId="0" fontId="23" fillId="0" borderId="30" xfId="0" applyFont="1" applyBorder="1" applyAlignment="1">
      <alignment horizontal="left" vertical="center"/>
    </xf>
    <xf numFmtId="0" fontId="16" fillId="0" borderId="31" xfId="0" applyFont="1" applyBorder="1" applyAlignment="1">
      <alignment horizontal="left" vertical="center"/>
    </xf>
    <xf numFmtId="0" fontId="16" fillId="0" borderId="3" xfId="0" applyFont="1" applyBorder="1" applyAlignment="1">
      <alignment horizontal="left" vertical="center"/>
    </xf>
    <xf numFmtId="0" fontId="17" fillId="0" borderId="42" xfId="0" applyFont="1" applyBorder="1" applyAlignment="1">
      <alignment horizontal="center" vertical="center" wrapText="1"/>
    </xf>
    <xf numFmtId="0" fontId="17" fillId="0" borderId="4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44" fontId="15" fillId="8" borderId="42" xfId="1" applyFont="1" applyFill="1" applyBorder="1" applyAlignment="1">
      <alignment horizontal="center" vertical="center"/>
    </xf>
    <xf numFmtId="44" fontId="15" fillId="8" borderId="40" xfId="1" applyFont="1" applyFill="1" applyBorder="1" applyAlignment="1">
      <alignment horizontal="center" vertical="center"/>
    </xf>
    <xf numFmtId="44" fontId="15" fillId="8" borderId="55" xfId="1" applyFont="1" applyFill="1" applyBorder="1" applyAlignment="1">
      <alignment horizontal="center" vertical="center"/>
    </xf>
    <xf numFmtId="44" fontId="15" fillId="8" borderId="3" xfId="1" applyFont="1" applyFill="1" applyBorder="1" applyAlignment="1">
      <alignment horizontal="center" vertical="center"/>
    </xf>
    <xf numFmtId="44" fontId="15" fillId="8" borderId="39" xfId="0" applyNumberFormat="1" applyFont="1" applyFill="1" applyBorder="1" applyAlignment="1">
      <alignment horizontal="center" vertical="center"/>
    </xf>
    <xf numFmtId="44" fontId="15" fillId="8" borderId="41" xfId="0" applyNumberFormat="1" applyFont="1" applyFill="1" applyBorder="1" applyAlignment="1">
      <alignment horizontal="center" vertical="center"/>
    </xf>
    <xf numFmtId="44" fontId="15" fillId="8" borderId="40" xfId="0" applyNumberFormat="1" applyFont="1" applyFill="1" applyBorder="1" applyAlignment="1">
      <alignment horizontal="center" vertical="center"/>
    </xf>
    <xf numFmtId="0" fontId="17" fillId="4" borderId="37"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20" fillId="9" borderId="30" xfId="0" applyFont="1" applyFill="1" applyBorder="1" applyAlignment="1">
      <alignment horizontal="center"/>
    </xf>
    <xf numFmtId="0" fontId="20" fillId="9" borderId="31" xfId="0" applyFont="1" applyFill="1" applyBorder="1" applyAlignment="1">
      <alignment horizontal="center"/>
    </xf>
    <xf numFmtId="0" fontId="20" fillId="9" borderId="3" xfId="0" applyFont="1" applyFill="1" applyBorder="1" applyAlignment="1">
      <alignment horizontal="center"/>
    </xf>
    <xf numFmtId="14" fontId="12" fillId="6" borderId="19" xfId="0" applyNumberFormat="1" applyFont="1" applyFill="1" applyBorder="1" applyAlignment="1">
      <alignment horizontal="left" vertical="center"/>
    </xf>
    <xf numFmtId="0" fontId="12" fillId="6" borderId="19" xfId="0" applyFont="1" applyFill="1" applyBorder="1" applyAlignment="1">
      <alignment horizontal="left" vertical="center"/>
    </xf>
    <xf numFmtId="0" fontId="1" fillId="0" borderId="25" xfId="0" applyFont="1" applyBorder="1" applyAlignment="1">
      <alignment horizontal="left" vertical="top" wrapText="1"/>
    </xf>
    <xf numFmtId="0" fontId="14" fillId="0" borderId="24" xfId="0" applyFont="1" applyBorder="1" applyAlignment="1">
      <alignment horizontal="left" vertical="top" wrapText="1"/>
    </xf>
    <xf numFmtId="0" fontId="14" fillId="0" borderId="26" xfId="0" applyFont="1" applyBorder="1" applyAlignment="1">
      <alignment horizontal="left" vertical="top" wrapText="1"/>
    </xf>
    <xf numFmtId="0" fontId="14" fillId="0" borderId="32" xfId="0" applyFont="1" applyBorder="1" applyAlignment="1">
      <alignment horizontal="left" vertical="top" wrapText="1"/>
    </xf>
    <xf numFmtId="0" fontId="14" fillId="0" borderId="0" xfId="0" applyFont="1" applyAlignment="1">
      <alignment horizontal="left" vertical="top" wrapText="1"/>
    </xf>
    <xf numFmtId="0" fontId="14" fillId="0" borderId="22" xfId="0" applyFont="1" applyBorder="1" applyAlignment="1">
      <alignment horizontal="left" vertical="top" wrapText="1"/>
    </xf>
    <xf numFmtId="0" fontId="14" fillId="0" borderId="35" xfId="0" applyFont="1" applyBorder="1" applyAlignment="1">
      <alignment horizontal="left" vertical="top" wrapText="1"/>
    </xf>
    <xf numFmtId="0" fontId="14" fillId="0" borderId="1" xfId="0" applyFont="1" applyBorder="1" applyAlignment="1">
      <alignment horizontal="left" vertical="top" wrapText="1"/>
    </xf>
    <xf numFmtId="0" fontId="14" fillId="0" borderId="29"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1" fillId="0" borderId="22" xfId="0" applyFont="1" applyBorder="1" applyAlignment="1">
      <alignment horizontal="left" vertical="top" wrapText="1"/>
    </xf>
    <xf numFmtId="0" fontId="1" fillId="0" borderId="28" xfId="0" applyFont="1" applyBorder="1" applyAlignment="1">
      <alignment horizontal="left" vertical="top" wrapText="1"/>
    </xf>
    <xf numFmtId="0" fontId="1" fillId="0" borderId="1" xfId="0" applyFont="1" applyBorder="1" applyAlignment="1">
      <alignment horizontal="left" vertical="top" wrapText="1"/>
    </xf>
    <xf numFmtId="0" fontId="1" fillId="0" borderId="29" xfId="0" applyFont="1" applyBorder="1" applyAlignment="1">
      <alignment horizontal="left" vertical="top" wrapText="1"/>
    </xf>
    <xf numFmtId="3" fontId="9" fillId="0" borderId="20"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34" xfId="0" applyNumberFormat="1" applyFont="1" applyBorder="1" applyAlignment="1">
      <alignment horizontal="center" vertical="center" wrapText="1"/>
    </xf>
    <xf numFmtId="44" fontId="9" fillId="0" borderId="28" xfId="1" applyFont="1" applyBorder="1" applyAlignment="1">
      <alignment horizontal="center" vertical="center" wrapText="1"/>
    </xf>
    <xf numFmtId="44" fontId="9" fillId="0" borderId="1" xfId="1" applyFont="1" applyBorder="1" applyAlignment="1">
      <alignment horizontal="center" vertical="center" wrapText="1"/>
    </xf>
    <xf numFmtId="44" fontId="9" fillId="0" borderId="44" xfId="1" applyFont="1" applyBorder="1" applyAlignment="1">
      <alignment horizontal="center" vertical="center" wrapText="1"/>
    </xf>
    <xf numFmtId="0" fontId="15" fillId="0" borderId="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4" xfId="0" applyFont="1" applyBorder="1" applyAlignment="1">
      <alignment horizontal="center" vertical="center" wrapText="1"/>
    </xf>
    <xf numFmtId="167" fontId="12" fillId="0" borderId="2" xfId="0" applyNumberFormat="1" applyFont="1" applyBorder="1" applyAlignment="1">
      <alignment horizontal="center" vertical="center"/>
    </xf>
    <xf numFmtId="167" fontId="12" fillId="0" borderId="0" xfId="0" applyNumberFormat="1" applyFont="1" applyAlignment="1">
      <alignment horizontal="center" vertical="center"/>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left"/>
    </xf>
    <xf numFmtId="0" fontId="13" fillId="0" borderId="0" xfId="0" applyFont="1" applyAlignment="1">
      <alignment horizontal="left"/>
    </xf>
    <xf numFmtId="0" fontId="17" fillId="8" borderId="33"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2" fillId="0" borderId="59" xfId="0" applyFont="1" applyBorder="1" applyAlignment="1">
      <alignment horizontal="left" vertical="center" wrapText="1"/>
    </xf>
    <xf numFmtId="0" fontId="12" fillId="0" borderId="59" xfId="0" applyFont="1" applyBorder="1" applyAlignment="1">
      <alignment horizontal="left" vertical="center"/>
    </xf>
    <xf numFmtId="0" fontId="16" fillId="0" borderId="19" xfId="0" applyFont="1" applyBorder="1" applyAlignment="1">
      <alignment horizontal="left" vertical="center" indent="1"/>
    </xf>
    <xf numFmtId="0" fontId="16" fillId="0" borderId="11" xfId="0" applyFont="1" applyBorder="1" applyAlignment="1">
      <alignment horizontal="left" vertical="center" indent="1"/>
    </xf>
    <xf numFmtId="0" fontId="16" fillId="0" borderId="4" xfId="0" applyFont="1" applyBorder="1" applyAlignment="1">
      <alignment horizontal="left" vertical="center" indent="1"/>
    </xf>
    <xf numFmtId="0" fontId="16" fillId="0" borderId="39" xfId="0" applyFont="1" applyBorder="1" applyAlignment="1">
      <alignment horizontal="center" vertical="center"/>
    </xf>
    <xf numFmtId="0" fontId="16" fillId="0" borderId="41" xfId="0" applyFont="1" applyBorder="1" applyAlignment="1">
      <alignment horizontal="center" vertical="center"/>
    </xf>
    <xf numFmtId="0" fontId="16" fillId="0" borderId="52" xfId="0" applyFont="1" applyBorder="1" applyAlignment="1">
      <alignment horizontal="center" vertical="center"/>
    </xf>
    <xf numFmtId="0" fontId="12" fillId="0" borderId="39" xfId="0" applyFont="1" applyBorder="1" applyAlignment="1">
      <alignment horizontal="left" vertical="center" indent="1"/>
    </xf>
    <xf numFmtId="0" fontId="12" fillId="0" borderId="41" xfId="0" applyFont="1" applyBorder="1" applyAlignment="1">
      <alignment horizontal="left" vertical="center" indent="1"/>
    </xf>
    <xf numFmtId="0" fontId="12" fillId="0" borderId="52" xfId="0" applyFont="1" applyBorder="1" applyAlignment="1">
      <alignment horizontal="left" vertical="center" indent="1"/>
    </xf>
    <xf numFmtId="0" fontId="3" fillId="6" borderId="59" xfId="0" applyFont="1" applyFill="1" applyBorder="1" applyAlignment="1">
      <alignment horizontal="left" vertical="center" wrapText="1"/>
    </xf>
    <xf numFmtId="3" fontId="12" fillId="0" borderId="33"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34" xfId="0" applyNumberFormat="1" applyFont="1" applyBorder="1" applyAlignment="1">
      <alignment horizontal="center" vertical="center" wrapText="1"/>
    </xf>
    <xf numFmtId="0" fontId="12" fillId="0" borderId="18" xfId="0" applyFont="1" applyBorder="1" applyAlignment="1">
      <alignment horizontal="left" vertical="top" wrapText="1"/>
    </xf>
    <xf numFmtId="0" fontId="15" fillId="0" borderId="59" xfId="0" applyFont="1" applyBorder="1" applyAlignment="1">
      <alignment horizontal="left" vertical="top" wrapText="1"/>
    </xf>
    <xf numFmtId="0" fontId="15" fillId="0" borderId="19" xfId="0" applyFont="1" applyBorder="1" applyAlignment="1">
      <alignment horizontal="left" vertical="top" wrapText="1"/>
    </xf>
    <xf numFmtId="0" fontId="15" fillId="0" borderId="58" xfId="0" applyFont="1" applyBorder="1" applyAlignment="1">
      <alignment horizontal="left" vertical="top" wrapText="1"/>
    </xf>
    <xf numFmtId="0" fontId="15" fillId="0" borderId="62" xfId="0" applyFont="1" applyBorder="1" applyAlignment="1">
      <alignment horizontal="left" vertical="top" wrapText="1"/>
    </xf>
    <xf numFmtId="0" fontId="15" fillId="0" borderId="57" xfId="0" applyFont="1" applyBorder="1" applyAlignment="1">
      <alignment horizontal="left" vertical="top" wrapText="1"/>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3" xfId="0" applyFont="1" applyBorder="1" applyAlignment="1">
      <alignment horizontal="left" vertical="center"/>
    </xf>
    <xf numFmtId="14" fontId="20" fillId="0" borderId="30" xfId="0" applyNumberFormat="1" applyFont="1" applyBorder="1" applyAlignment="1">
      <alignment horizontal="left" vertical="center"/>
    </xf>
    <xf numFmtId="14" fontId="20" fillId="0" borderId="31" xfId="0" applyNumberFormat="1" applyFont="1" applyBorder="1" applyAlignment="1">
      <alignment horizontal="left" vertical="center"/>
    </xf>
    <xf numFmtId="14" fontId="20" fillId="0" borderId="3" xfId="0" applyNumberFormat="1" applyFont="1" applyBorder="1" applyAlignment="1">
      <alignment horizontal="left" vertical="center"/>
    </xf>
    <xf numFmtId="0" fontId="3" fillId="6" borderId="57"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1" fillId="0" borderId="27"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36" xfId="0" applyFont="1" applyBorder="1" applyAlignment="1">
      <alignment horizontal="left" vertical="top"/>
    </xf>
    <xf numFmtId="0" fontId="26" fillId="0" borderId="62" xfId="2" applyFont="1" applyBorder="1" applyAlignment="1">
      <alignment horizontal="left" vertical="top" wrapText="1"/>
    </xf>
    <xf numFmtId="0" fontId="26" fillId="0" borderId="60" xfId="2" applyFont="1" applyBorder="1" applyAlignment="1">
      <alignment horizontal="left" vertical="top" wrapText="1"/>
    </xf>
    <xf numFmtId="0" fontId="26" fillId="0" borderId="61" xfId="2" applyFont="1" applyBorder="1" applyAlignment="1">
      <alignment horizontal="left" vertical="top" wrapText="1"/>
    </xf>
    <xf numFmtId="0" fontId="25" fillId="0" borderId="62" xfId="2" applyFont="1" applyBorder="1" applyAlignment="1">
      <alignment horizontal="left" vertical="top" wrapText="1"/>
    </xf>
    <xf numFmtId="0" fontId="25" fillId="0" borderId="60" xfId="2" applyFont="1" applyBorder="1" applyAlignment="1">
      <alignment horizontal="left" vertical="top" wrapText="1"/>
    </xf>
    <xf numFmtId="0" fontId="25" fillId="0" borderId="61" xfId="2"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4"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6" xfId="0" applyBorder="1" applyAlignment="1">
      <alignment horizontal="left"/>
    </xf>
    <xf numFmtId="0" fontId="0" fillId="0" borderId="67" xfId="0" applyBorder="1" applyAlignment="1">
      <alignment horizontal="left"/>
    </xf>
    <xf numFmtId="0" fontId="0" fillId="0" borderId="38" xfId="0" applyBorder="1" applyAlignment="1">
      <alignment horizontal="left"/>
    </xf>
    <xf numFmtId="0" fontId="0" fillId="0" borderId="68" xfId="0" applyBorder="1" applyAlignment="1">
      <alignment horizontal="left"/>
    </xf>
  </cellXfs>
  <cellStyles count="3">
    <cellStyle name="Currency" xfId="1" builtinId="4"/>
    <cellStyle name="Normal" xfId="0" builtinId="0"/>
    <cellStyle name="Normal 4" xfId="2" xr:uid="{B09CA1DD-3AFD-4480-9E1E-E1E2E9B419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76200</xdr:colOff>
      <xdr:row>1</xdr:row>
      <xdr:rowOff>190500</xdr:rowOff>
    </xdr:to>
    <xdr:pic>
      <xdr:nvPicPr>
        <xdr:cNvPr id="2213" name="Picture 8">
          <a:extLst>
            <a:ext uri="{FF2B5EF4-FFF2-40B4-BE49-F238E27FC236}">
              <a16:creationId xmlns:a16="http://schemas.microsoft.com/office/drawing/2014/main" id="{A4EA7E2C-A5F6-45CF-9C27-E7E221B410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2266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381000</xdr:colOff>
      <xdr:row>0</xdr:row>
      <xdr:rowOff>76200</xdr:rowOff>
    </xdr:from>
    <xdr:to>
      <xdr:col>18</xdr:col>
      <xdr:colOff>476250</xdr:colOff>
      <xdr:row>56</xdr:row>
      <xdr:rowOff>85725</xdr:rowOff>
    </xdr:to>
    <xdr:pic>
      <xdr:nvPicPr>
        <xdr:cNvPr id="6" name="Picture 5">
          <a:extLst>
            <a:ext uri="{FF2B5EF4-FFF2-40B4-BE49-F238E27FC236}">
              <a16:creationId xmlns:a16="http://schemas.microsoft.com/office/drawing/2014/main" id="{B990361E-0F78-4D99-9705-6F021F9B53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7300" y="76200"/>
          <a:ext cx="7772400" cy="10058400"/>
        </a:xfrm>
        <a:prstGeom prst="rect">
          <a:avLst/>
        </a:prstGeom>
      </xdr:spPr>
    </xdr:pic>
    <xdr:clientData/>
  </xdr:twoCellAnchor>
  <xdr:oneCellAnchor>
    <xdr:from>
      <xdr:col>6</xdr:col>
      <xdr:colOff>295275</xdr:colOff>
      <xdr:row>17</xdr:row>
      <xdr:rowOff>47625</xdr:rowOff>
    </xdr:from>
    <xdr:ext cx="293863" cy="264560"/>
    <xdr:sp macro="" textlink="">
      <xdr:nvSpPr>
        <xdr:cNvPr id="7" name="TextBox 6">
          <a:extLst>
            <a:ext uri="{FF2B5EF4-FFF2-40B4-BE49-F238E27FC236}">
              <a16:creationId xmlns:a16="http://schemas.microsoft.com/office/drawing/2014/main" id="{5534C160-E1A6-48F4-8CFF-5B4156B07BF0}"/>
            </a:ext>
          </a:extLst>
        </xdr:cNvPr>
        <xdr:cNvSpPr txBox="1"/>
      </xdr:nvSpPr>
      <xdr:spPr>
        <a:xfrm>
          <a:off x="8753475" y="3781425"/>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2.</a:t>
          </a:r>
        </a:p>
      </xdr:txBody>
    </xdr:sp>
    <xdr:clientData/>
  </xdr:oneCellAnchor>
  <xdr:oneCellAnchor>
    <xdr:from>
      <xdr:col>7</xdr:col>
      <xdr:colOff>19050</xdr:colOff>
      <xdr:row>16</xdr:row>
      <xdr:rowOff>19050</xdr:rowOff>
    </xdr:from>
    <xdr:ext cx="293863" cy="264560"/>
    <xdr:sp macro="" textlink="">
      <xdr:nvSpPr>
        <xdr:cNvPr id="8" name="TextBox 7">
          <a:extLst>
            <a:ext uri="{FF2B5EF4-FFF2-40B4-BE49-F238E27FC236}">
              <a16:creationId xmlns:a16="http://schemas.microsoft.com/office/drawing/2014/main" id="{6A74CFD8-CD4E-4329-9D15-BA8F7125A4D4}"/>
            </a:ext>
          </a:extLst>
        </xdr:cNvPr>
        <xdr:cNvSpPr txBox="1"/>
      </xdr:nvSpPr>
      <xdr:spPr>
        <a:xfrm>
          <a:off x="9067800" y="3590925"/>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1.</a:t>
          </a:r>
        </a:p>
      </xdr:txBody>
    </xdr:sp>
    <xdr:clientData/>
  </xdr:oneCellAnchor>
  <xdr:oneCellAnchor>
    <xdr:from>
      <xdr:col>6</xdr:col>
      <xdr:colOff>495300</xdr:colOff>
      <xdr:row>19</xdr:row>
      <xdr:rowOff>95250</xdr:rowOff>
    </xdr:from>
    <xdr:ext cx="293863" cy="264560"/>
    <xdr:sp macro="" textlink="">
      <xdr:nvSpPr>
        <xdr:cNvPr id="10" name="TextBox 9">
          <a:extLst>
            <a:ext uri="{FF2B5EF4-FFF2-40B4-BE49-F238E27FC236}">
              <a16:creationId xmlns:a16="http://schemas.microsoft.com/office/drawing/2014/main" id="{0F41C739-5534-4EC6-9EAE-D5B83BB355E3}"/>
            </a:ext>
          </a:extLst>
        </xdr:cNvPr>
        <xdr:cNvSpPr txBox="1"/>
      </xdr:nvSpPr>
      <xdr:spPr>
        <a:xfrm>
          <a:off x="8953500" y="4152900"/>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3.</a:t>
          </a:r>
        </a:p>
      </xdr:txBody>
    </xdr:sp>
    <xdr:clientData/>
  </xdr:oneCellAnchor>
  <xdr:oneCellAnchor>
    <xdr:from>
      <xdr:col>6</xdr:col>
      <xdr:colOff>161925</xdr:colOff>
      <xdr:row>21</xdr:row>
      <xdr:rowOff>142875</xdr:rowOff>
    </xdr:from>
    <xdr:ext cx="293863" cy="264560"/>
    <xdr:sp macro="" textlink="">
      <xdr:nvSpPr>
        <xdr:cNvPr id="11" name="TextBox 10">
          <a:extLst>
            <a:ext uri="{FF2B5EF4-FFF2-40B4-BE49-F238E27FC236}">
              <a16:creationId xmlns:a16="http://schemas.microsoft.com/office/drawing/2014/main" id="{264C0F6D-CA5F-485B-98F8-F0496AA3DDEE}"/>
            </a:ext>
          </a:extLst>
        </xdr:cNvPr>
        <xdr:cNvSpPr txBox="1"/>
      </xdr:nvSpPr>
      <xdr:spPr>
        <a:xfrm>
          <a:off x="8620125" y="4524375"/>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5.</a:t>
          </a:r>
        </a:p>
      </xdr:txBody>
    </xdr:sp>
    <xdr:clientData/>
  </xdr:oneCellAnchor>
  <xdr:oneCellAnchor>
    <xdr:from>
      <xdr:col>12</xdr:col>
      <xdr:colOff>200025</xdr:colOff>
      <xdr:row>3</xdr:row>
      <xdr:rowOff>133350</xdr:rowOff>
    </xdr:from>
    <xdr:ext cx="293863" cy="264560"/>
    <xdr:sp macro="" textlink="">
      <xdr:nvSpPr>
        <xdr:cNvPr id="12" name="TextBox 11">
          <a:extLst>
            <a:ext uri="{FF2B5EF4-FFF2-40B4-BE49-F238E27FC236}">
              <a16:creationId xmlns:a16="http://schemas.microsoft.com/office/drawing/2014/main" id="{AA9E2E52-D259-413D-875E-A50422A85673}"/>
            </a:ext>
          </a:extLst>
        </xdr:cNvPr>
        <xdr:cNvSpPr txBox="1"/>
      </xdr:nvSpPr>
      <xdr:spPr>
        <a:xfrm>
          <a:off x="12201525" y="1600200"/>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8.</a:t>
          </a:r>
        </a:p>
      </xdr:txBody>
    </xdr:sp>
    <xdr:clientData/>
  </xdr:oneCellAnchor>
  <xdr:oneCellAnchor>
    <xdr:from>
      <xdr:col>5</xdr:col>
      <xdr:colOff>180975</xdr:colOff>
      <xdr:row>41</xdr:row>
      <xdr:rowOff>142875</xdr:rowOff>
    </xdr:from>
    <xdr:ext cx="293863" cy="264560"/>
    <xdr:sp macro="" textlink="">
      <xdr:nvSpPr>
        <xdr:cNvPr id="13" name="TextBox 12">
          <a:extLst>
            <a:ext uri="{FF2B5EF4-FFF2-40B4-BE49-F238E27FC236}">
              <a16:creationId xmlns:a16="http://schemas.microsoft.com/office/drawing/2014/main" id="{3A038CBA-DA5A-4797-9604-C76B47FAB012}"/>
            </a:ext>
          </a:extLst>
        </xdr:cNvPr>
        <xdr:cNvSpPr txBox="1"/>
      </xdr:nvSpPr>
      <xdr:spPr>
        <a:xfrm>
          <a:off x="8048625" y="7762875"/>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5.</a:t>
          </a:r>
        </a:p>
      </xdr:txBody>
    </xdr:sp>
    <xdr:clientData/>
  </xdr:oneCellAnchor>
  <xdr:oneCellAnchor>
    <xdr:from>
      <xdr:col>13</xdr:col>
      <xdr:colOff>123825</xdr:colOff>
      <xdr:row>46</xdr:row>
      <xdr:rowOff>9525</xdr:rowOff>
    </xdr:from>
    <xdr:ext cx="293863" cy="264560"/>
    <xdr:sp macro="" textlink="">
      <xdr:nvSpPr>
        <xdr:cNvPr id="14" name="TextBox 13">
          <a:extLst>
            <a:ext uri="{FF2B5EF4-FFF2-40B4-BE49-F238E27FC236}">
              <a16:creationId xmlns:a16="http://schemas.microsoft.com/office/drawing/2014/main" id="{DA770AF3-93BC-4AB7-BE2A-2F7A5DBFB694}"/>
            </a:ext>
          </a:extLst>
        </xdr:cNvPr>
        <xdr:cNvSpPr txBox="1"/>
      </xdr:nvSpPr>
      <xdr:spPr>
        <a:xfrm>
          <a:off x="12715875" y="8439150"/>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6.</a:t>
          </a:r>
        </a:p>
      </xdr:txBody>
    </xdr:sp>
    <xdr:clientData/>
  </xdr:oneCellAnchor>
  <xdr:oneCellAnchor>
    <xdr:from>
      <xdr:col>6</xdr:col>
      <xdr:colOff>104775</xdr:colOff>
      <xdr:row>53</xdr:row>
      <xdr:rowOff>28575</xdr:rowOff>
    </xdr:from>
    <xdr:ext cx="293863" cy="264560"/>
    <xdr:sp macro="" textlink="">
      <xdr:nvSpPr>
        <xdr:cNvPr id="15" name="TextBox 14">
          <a:extLst>
            <a:ext uri="{FF2B5EF4-FFF2-40B4-BE49-F238E27FC236}">
              <a16:creationId xmlns:a16="http://schemas.microsoft.com/office/drawing/2014/main" id="{AD6F9A13-2CD0-4B07-BD41-B74F68BAB975}"/>
            </a:ext>
          </a:extLst>
        </xdr:cNvPr>
        <xdr:cNvSpPr txBox="1"/>
      </xdr:nvSpPr>
      <xdr:spPr>
        <a:xfrm>
          <a:off x="8562975" y="9591675"/>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7.</a:t>
          </a:r>
        </a:p>
      </xdr:txBody>
    </xdr:sp>
    <xdr:clientData/>
  </xdr:oneCellAnchor>
  <xdr:twoCellAnchor>
    <xdr:from>
      <xdr:col>2</xdr:col>
      <xdr:colOff>28575</xdr:colOff>
      <xdr:row>14</xdr:row>
      <xdr:rowOff>57149</xdr:rowOff>
    </xdr:from>
    <xdr:to>
      <xdr:col>3</xdr:col>
      <xdr:colOff>1295400</xdr:colOff>
      <xdr:row>46</xdr:row>
      <xdr:rowOff>28574</xdr:rowOff>
    </xdr:to>
    <xdr:sp macro="" textlink="">
      <xdr:nvSpPr>
        <xdr:cNvPr id="3" name="Right Brace 2">
          <a:extLst>
            <a:ext uri="{FF2B5EF4-FFF2-40B4-BE49-F238E27FC236}">
              <a16:creationId xmlns:a16="http://schemas.microsoft.com/office/drawing/2014/main" id="{F70D5AE4-1F9A-4C8B-A439-F85D25643491}"/>
            </a:ext>
          </a:extLst>
        </xdr:cNvPr>
        <xdr:cNvSpPr/>
      </xdr:nvSpPr>
      <xdr:spPr bwMode="auto">
        <a:xfrm>
          <a:off x="4772025" y="3305174"/>
          <a:ext cx="1647825" cy="5153025"/>
        </a:xfrm>
        <a:prstGeom prst="rightBrace">
          <a:avLst>
            <a:gd name="adj1" fmla="val 7243"/>
            <a:gd name="adj2" fmla="val 47510"/>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15</xdr:col>
      <xdr:colOff>19050</xdr:colOff>
      <xdr:row>38</xdr:row>
      <xdr:rowOff>95250</xdr:rowOff>
    </xdr:from>
    <xdr:to>
      <xdr:col>28</xdr:col>
      <xdr:colOff>114300</xdr:colOff>
      <xdr:row>59</xdr:row>
      <xdr:rowOff>157353</xdr:rowOff>
    </xdr:to>
    <xdr:pic>
      <xdr:nvPicPr>
        <xdr:cNvPr id="17" name="Picture 16">
          <a:extLst>
            <a:ext uri="{FF2B5EF4-FFF2-40B4-BE49-F238E27FC236}">
              <a16:creationId xmlns:a16="http://schemas.microsoft.com/office/drawing/2014/main" id="{5CE5B449-90C5-4EDE-B694-A9A81614C6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92200" y="7229475"/>
          <a:ext cx="7772400" cy="3462528"/>
        </a:xfrm>
        <a:prstGeom prst="rect">
          <a:avLst/>
        </a:prstGeom>
      </xdr:spPr>
    </xdr:pic>
    <xdr:clientData/>
  </xdr:twoCellAnchor>
  <xdr:twoCellAnchor>
    <xdr:from>
      <xdr:col>13</xdr:col>
      <xdr:colOff>400050</xdr:colOff>
      <xdr:row>38</xdr:row>
      <xdr:rowOff>114300</xdr:rowOff>
    </xdr:from>
    <xdr:to>
      <xdr:col>15</xdr:col>
      <xdr:colOff>28575</xdr:colOff>
      <xdr:row>46</xdr:row>
      <xdr:rowOff>19051</xdr:rowOff>
    </xdr:to>
    <xdr:cxnSp macro="">
      <xdr:nvCxnSpPr>
        <xdr:cNvPr id="19" name="Straight Connector 18">
          <a:extLst>
            <a:ext uri="{FF2B5EF4-FFF2-40B4-BE49-F238E27FC236}">
              <a16:creationId xmlns:a16="http://schemas.microsoft.com/office/drawing/2014/main" id="{63F4BDC3-6D2E-41CC-88C7-84AB59EE5326}"/>
            </a:ext>
          </a:extLst>
        </xdr:cNvPr>
        <xdr:cNvCxnSpPr/>
      </xdr:nvCxnSpPr>
      <xdr:spPr bwMode="auto">
        <a:xfrm flipV="1">
          <a:off x="12992100" y="7248525"/>
          <a:ext cx="809625" cy="120015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13</xdr:col>
      <xdr:colOff>419100</xdr:colOff>
      <xdr:row>47</xdr:row>
      <xdr:rowOff>104775</xdr:rowOff>
    </xdr:from>
    <xdr:to>
      <xdr:col>15</xdr:col>
      <xdr:colOff>19050</xdr:colOff>
      <xdr:row>60</xdr:row>
      <xdr:rowOff>9525</xdr:rowOff>
    </xdr:to>
    <xdr:cxnSp macro="">
      <xdr:nvCxnSpPr>
        <xdr:cNvPr id="20" name="Straight Connector 19">
          <a:extLst>
            <a:ext uri="{FF2B5EF4-FFF2-40B4-BE49-F238E27FC236}">
              <a16:creationId xmlns:a16="http://schemas.microsoft.com/office/drawing/2014/main" id="{BEF89B0E-159B-4616-90CE-DF7F2416482A}"/>
            </a:ext>
          </a:extLst>
        </xdr:cNvPr>
        <xdr:cNvCxnSpPr/>
      </xdr:nvCxnSpPr>
      <xdr:spPr bwMode="auto">
        <a:xfrm>
          <a:off x="13011150" y="8696325"/>
          <a:ext cx="781050" cy="2009775"/>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lientData/>
  </xdr:twoCellAnchor>
  <xdr:twoCellAnchor>
    <xdr:from>
      <xdr:col>3</xdr:col>
      <xdr:colOff>1314449</xdr:colOff>
      <xdr:row>24</xdr:row>
      <xdr:rowOff>95249</xdr:rowOff>
    </xdr:from>
    <xdr:to>
      <xdr:col>5</xdr:col>
      <xdr:colOff>371475</xdr:colOff>
      <xdr:row>28</xdr:row>
      <xdr:rowOff>142875</xdr:rowOff>
    </xdr:to>
    <xdr:sp macro="" textlink="">
      <xdr:nvSpPr>
        <xdr:cNvPr id="2" name="TextBox 1">
          <a:extLst>
            <a:ext uri="{FF2B5EF4-FFF2-40B4-BE49-F238E27FC236}">
              <a16:creationId xmlns:a16="http://schemas.microsoft.com/office/drawing/2014/main" id="{EF12F677-A778-4BD1-A3CB-4BB5A89FC563}"/>
            </a:ext>
          </a:extLst>
        </xdr:cNvPr>
        <xdr:cNvSpPr txBox="1"/>
      </xdr:nvSpPr>
      <xdr:spPr>
        <a:xfrm>
          <a:off x="6438899" y="4962524"/>
          <a:ext cx="1800226" cy="695326"/>
        </a:xfrm>
        <a:prstGeom prst="rect">
          <a:avLst/>
        </a:prstGeom>
        <a:solidFill>
          <a:srgbClr val="FFFF00"/>
        </a:solidFill>
        <a:ln w="9525" cmpd="sng">
          <a:solidFill>
            <a:srgbClr val="6325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632523"/>
              </a:solidFill>
            </a:rPr>
            <a:t>For Steps 1-8, refer to Right</a:t>
          </a:r>
          <a:r>
            <a:rPr lang="en-US" sz="1600" b="1" baseline="0">
              <a:solidFill>
                <a:srgbClr val="632523"/>
              </a:solidFill>
            </a:rPr>
            <a:t> →</a:t>
          </a:r>
          <a:endParaRPr lang="en-US" sz="1600" b="1">
            <a:solidFill>
              <a:srgbClr val="632523"/>
            </a:solidFill>
          </a:endParaRPr>
        </a:p>
      </xdr:txBody>
    </xdr:sp>
    <xdr:clientData/>
  </xdr:twoCellAnchor>
  <xdr:oneCellAnchor>
    <xdr:from>
      <xdr:col>7</xdr:col>
      <xdr:colOff>38100</xdr:colOff>
      <xdr:row>20</xdr:row>
      <xdr:rowOff>123825</xdr:rowOff>
    </xdr:from>
    <xdr:ext cx="293863" cy="264560"/>
    <xdr:sp macro="" textlink="">
      <xdr:nvSpPr>
        <xdr:cNvPr id="16" name="TextBox 15">
          <a:extLst>
            <a:ext uri="{FF2B5EF4-FFF2-40B4-BE49-F238E27FC236}">
              <a16:creationId xmlns:a16="http://schemas.microsoft.com/office/drawing/2014/main" id="{C6B11BA0-45FA-4079-B7E7-FFA4DF999CE8}"/>
            </a:ext>
          </a:extLst>
        </xdr:cNvPr>
        <xdr:cNvSpPr txBox="1"/>
      </xdr:nvSpPr>
      <xdr:spPr>
        <a:xfrm>
          <a:off x="9086850" y="4343400"/>
          <a:ext cx="293863" cy="264560"/>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4.</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OCA/New%20Drive%20Organization/Department%20Folders/IT/2.0%20Tech%20Marketplace/Technology%20Marketplace%20Quote%203-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Commodities Quote"/>
      <sheetName val="Supplier Prof. Services Quote"/>
      <sheetName val="Dept SaaS Data Security Levels"/>
      <sheetName val="Dept Checklist - Prof Services"/>
      <sheetName val="Dept Checklist - Products"/>
      <sheetName val="Vendors"/>
      <sheetName val="Drop Downs"/>
    </sheetNames>
    <sheetDataSet>
      <sheetData sheetId="0"/>
      <sheetData sheetId="1"/>
      <sheetData sheetId="2"/>
      <sheetData sheetId="3"/>
      <sheetData sheetId="4"/>
      <sheetData sheetId="5">
        <row r="65">
          <cell r="A65" t="str">
            <v>CCS Global Tech</v>
          </cell>
        </row>
        <row r="66">
          <cell r="A66" t="str">
            <v>CDW Government</v>
          </cell>
        </row>
        <row r="67">
          <cell r="A67" t="str">
            <v>Central Computers</v>
          </cell>
        </row>
        <row r="68">
          <cell r="A68" t="str">
            <v>ComputerLand</v>
          </cell>
        </row>
        <row r="69">
          <cell r="A69" t="str">
            <v>ConvergeOne</v>
          </cell>
        </row>
        <row r="70">
          <cell r="A70" t="str">
            <v>Cornerstone JV</v>
          </cell>
        </row>
        <row r="71">
          <cell r="A71" t="str">
            <v>DPP Tech</v>
          </cell>
        </row>
        <row r="72">
          <cell r="A72" t="str">
            <v>Dynamic Systems</v>
          </cell>
        </row>
        <row r="73">
          <cell r="A73" t="str">
            <v>En Pointe</v>
          </cell>
        </row>
        <row r="74">
          <cell r="A74" t="str">
            <v>InterVision</v>
          </cell>
        </row>
        <row r="75">
          <cell r="A75" t="str">
            <v>Presidio</v>
          </cell>
        </row>
        <row r="76">
          <cell r="A76" t="str">
            <v>Robert Half</v>
          </cell>
        </row>
        <row r="77">
          <cell r="A77" t="str">
            <v>Slalom</v>
          </cell>
        </row>
        <row r="78">
          <cell r="A78" t="str">
            <v>Softnet Solutions</v>
          </cell>
        </row>
        <row r="79">
          <cell r="A79" t="str">
            <v>Stellar Services</v>
          </cell>
        </row>
        <row r="80">
          <cell r="A80" t="str">
            <v>Variedy</v>
          </cell>
        </row>
        <row r="81">
          <cell r="A81" t="str">
            <v>World Wide Tech</v>
          </cell>
        </row>
        <row r="82">
          <cell r="A82" t="str">
            <v>Xtech JV</v>
          </cell>
        </row>
        <row r="83">
          <cell r="A83" t="str">
            <v>Zones</v>
          </cell>
        </row>
        <row r="84">
          <cell r="A84" t="str">
            <v>Ameritech</v>
          </cell>
        </row>
        <row r="85">
          <cell r="A85" t="str">
            <v>BridgeMicro</v>
          </cell>
        </row>
        <row r="86">
          <cell r="A86" t="str">
            <v>Delta-CM Pros JV</v>
          </cell>
        </row>
        <row r="87">
          <cell r="A87" t="str">
            <v>Elyon</v>
          </cell>
        </row>
        <row r="88">
          <cell r="A88" t="str">
            <v>Ipso Facto</v>
          </cell>
        </row>
        <row r="89">
          <cell r="A89" t="str">
            <v>LearnIT</v>
          </cell>
        </row>
        <row r="90">
          <cell r="A90" t="str">
            <v>NuSpective</v>
          </cell>
        </row>
        <row r="91">
          <cell r="A91" t="str">
            <v>Pantheon</v>
          </cell>
        </row>
        <row r="92">
          <cell r="A92" t="str">
            <v>Staples</v>
          </cell>
        </row>
        <row r="93">
          <cell r="A93" t="str">
            <v>Vox</v>
          </cell>
        </row>
        <row r="94">
          <cell r="A94" t="str">
            <v>Actnet</v>
          </cell>
        </row>
        <row r="95">
          <cell r="A95" t="str">
            <v>Beta Nineties</v>
          </cell>
        </row>
        <row r="96">
          <cell r="A96" t="str">
            <v>Diamond Tech</v>
          </cell>
        </row>
        <row r="97">
          <cell r="A97" t="str">
            <v>Exygy</v>
          </cell>
        </row>
        <row r="98">
          <cell r="A98" t="str">
            <v>Farallon Geographics</v>
          </cell>
        </row>
        <row r="99">
          <cell r="A99" t="str">
            <v>Five Paths</v>
          </cell>
        </row>
        <row r="100">
          <cell r="A100" t="str">
            <v>GenSigma</v>
          </cell>
        </row>
        <row r="101">
          <cell r="A101" t="str">
            <v>Parthex</v>
          </cell>
        </row>
        <row r="102">
          <cell r="A102" t="str">
            <v>Spiral Scout</v>
          </cell>
        </row>
        <row r="103">
          <cell r="A103" t="str">
            <v>Studio 151</v>
          </cell>
        </row>
        <row r="104">
          <cell r="A104" t="str">
            <v>T&amp;S Trading</v>
          </cell>
        </row>
        <row r="105">
          <cell r="A105" t="str">
            <v>Toptek Micro Center</v>
          </cell>
        </row>
        <row r="106">
          <cell r="A106" t="str">
            <v>Two Rivers</v>
          </cell>
        </row>
        <row r="107">
          <cell r="A107" t="str">
            <v>Xterra Solutions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2"/>
  <sheetViews>
    <sheetView tabSelected="1" zoomScaleNormal="100" zoomScaleSheetLayoutView="99" workbookViewId="0">
      <selection activeCell="E4" sqref="E4:K4"/>
    </sheetView>
  </sheetViews>
  <sheetFormatPr defaultRowHeight="12.75" x14ac:dyDescent="0.2"/>
  <cols>
    <col min="1" max="1" width="6.7109375" style="1" customWidth="1"/>
    <col min="2" max="2" width="8.85546875" style="1" customWidth="1"/>
    <col min="3" max="3" width="4.140625" style="1" customWidth="1"/>
    <col min="4" max="4" width="3.7109375" style="1" customWidth="1"/>
    <col min="5" max="6" width="4.7109375" style="1" customWidth="1"/>
    <col min="7" max="7" width="5.5703125" style="1" customWidth="1"/>
    <col min="8" max="8" width="8.7109375" style="1" bestFit="1" customWidth="1"/>
    <col min="9" max="9" width="7" style="1" customWidth="1"/>
    <col min="10" max="10" width="9.28515625" style="1" customWidth="1"/>
    <col min="11" max="11" width="21.140625" style="1" customWidth="1"/>
    <col min="12" max="12" width="9.42578125" style="1" customWidth="1"/>
    <col min="13" max="13" width="9.85546875" style="1" customWidth="1"/>
    <col min="14" max="14" width="7.42578125" style="1" customWidth="1"/>
    <col min="15" max="15" width="22.5703125" style="1" customWidth="1"/>
    <col min="16" max="16" width="3.28515625" style="1" customWidth="1"/>
    <col min="17" max="17" width="31.42578125" style="1" customWidth="1"/>
    <col min="18" max="18" width="5.7109375" style="1" customWidth="1"/>
    <col min="19" max="19" width="12.28515625" style="20" customWidth="1"/>
    <col min="20" max="16384" width="9.140625" style="1"/>
  </cols>
  <sheetData>
    <row r="1" spans="1:20" s="2" customFormat="1" ht="27.95" customHeight="1" thickBot="1" x14ac:dyDescent="0.35">
      <c r="A1"/>
      <c r="B1"/>
      <c r="H1" s="109" t="s">
        <v>46</v>
      </c>
      <c r="I1" s="109"/>
      <c r="J1" s="109"/>
      <c r="K1" s="109"/>
      <c r="L1" s="109"/>
      <c r="M1" s="109"/>
      <c r="N1" s="109"/>
      <c r="O1" s="109"/>
      <c r="S1" s="21"/>
    </row>
    <row r="2" spans="1:20" s="2" customFormat="1" ht="16.5" customHeight="1" thickBot="1" x14ac:dyDescent="0.3">
      <c r="A2"/>
      <c r="B2"/>
      <c r="H2" s="108"/>
      <c r="I2" s="108"/>
      <c r="J2" s="108"/>
      <c r="K2" s="108"/>
      <c r="L2" s="108"/>
      <c r="M2" s="108"/>
      <c r="N2" s="108"/>
      <c r="O2" s="108"/>
      <c r="Q2" s="167" t="s">
        <v>39</v>
      </c>
      <c r="R2" s="168"/>
      <c r="S2" s="168"/>
      <c r="T2" s="169"/>
    </row>
    <row r="3" spans="1:20" s="2" customFormat="1" ht="13.5" thickBot="1" x14ac:dyDescent="0.25">
      <c r="A3" s="94" t="s">
        <v>2</v>
      </c>
      <c r="B3" s="95"/>
      <c r="C3" s="95"/>
      <c r="D3" s="95"/>
      <c r="E3" s="95"/>
      <c r="F3" s="95"/>
      <c r="G3" s="95"/>
      <c r="H3" s="95"/>
      <c r="I3" s="95"/>
      <c r="J3" s="95"/>
      <c r="K3" s="24"/>
      <c r="L3" s="126" t="s">
        <v>32</v>
      </c>
      <c r="M3" s="127"/>
      <c r="N3" s="128"/>
      <c r="O3" s="129"/>
      <c r="P3" s="18"/>
      <c r="Q3" s="47" t="s">
        <v>38</v>
      </c>
      <c r="R3" s="48"/>
      <c r="S3" s="48"/>
      <c r="T3" s="49"/>
    </row>
    <row r="4" spans="1:20" s="2" customFormat="1" ht="23.1" customHeight="1" x14ac:dyDescent="0.2">
      <c r="A4" s="72" t="s">
        <v>14</v>
      </c>
      <c r="B4" s="73"/>
      <c r="C4" s="73"/>
      <c r="D4" s="74"/>
      <c r="E4" s="134"/>
      <c r="F4" s="135"/>
      <c r="G4" s="135"/>
      <c r="H4" s="135"/>
      <c r="I4" s="135"/>
      <c r="J4" s="135"/>
      <c r="K4" s="136"/>
      <c r="L4" s="114" t="s">
        <v>6</v>
      </c>
      <c r="M4" s="115"/>
      <c r="N4" s="170"/>
      <c r="O4" s="125"/>
      <c r="P4" s="19"/>
      <c r="Q4" s="251" t="str">
        <f>CONCATENATE(A27,": ",A28)</f>
        <v xml:space="preserve">Model #: </v>
      </c>
      <c r="R4" s="252"/>
      <c r="S4" s="252"/>
      <c r="T4" s="253"/>
    </row>
    <row r="5" spans="1:20" s="2" customFormat="1" ht="23.1" customHeight="1" x14ac:dyDescent="0.2">
      <c r="A5" s="75" t="s">
        <v>0</v>
      </c>
      <c r="B5" s="76"/>
      <c r="C5" s="76"/>
      <c r="D5" s="76"/>
      <c r="E5" s="105"/>
      <c r="F5" s="106"/>
      <c r="G5" s="106"/>
      <c r="H5" s="106"/>
      <c r="I5" s="106"/>
      <c r="J5" s="106"/>
      <c r="K5" s="107"/>
      <c r="L5" s="124" t="s">
        <v>5</v>
      </c>
      <c r="M5" s="130"/>
      <c r="N5" s="171"/>
      <c r="O5" s="125"/>
      <c r="P5" s="19"/>
      <c r="Q5" s="251" t="str">
        <f>CONCATENATE(C27,": ",TEXT(C28,"$0.00"))</f>
        <v>Monthly Lease Amount: $0.00</v>
      </c>
      <c r="R5" s="252"/>
      <c r="S5" s="252"/>
      <c r="T5" s="253"/>
    </row>
    <row r="6" spans="1:20" s="3" customFormat="1" ht="23.1" customHeight="1" x14ac:dyDescent="0.2">
      <c r="A6" s="75" t="s">
        <v>19</v>
      </c>
      <c r="B6" s="76"/>
      <c r="C6" s="76"/>
      <c r="D6" s="76"/>
      <c r="E6" s="132"/>
      <c r="F6" s="133"/>
      <c r="G6" s="133"/>
      <c r="H6" s="133"/>
      <c r="I6" s="133"/>
      <c r="J6" s="36" t="s">
        <v>35</v>
      </c>
      <c r="K6" s="35"/>
      <c r="L6" s="124" t="s">
        <v>18</v>
      </c>
      <c r="M6" s="125"/>
      <c r="N6" s="171"/>
      <c r="O6" s="125"/>
      <c r="P6" s="19"/>
      <c r="Q6" s="251" t="str">
        <f>CONCATENATE("Option: ",F31," - ",TEXT(C31,"$0.00"))</f>
        <v>Option:  - $0.00</v>
      </c>
      <c r="R6" s="252"/>
      <c r="S6" s="252"/>
      <c r="T6" s="253"/>
    </row>
    <row r="7" spans="1:20" s="3" customFormat="1" ht="23.1" customHeight="1" x14ac:dyDescent="0.2">
      <c r="A7" s="210" t="s">
        <v>34</v>
      </c>
      <c r="B7" s="211"/>
      <c r="C7" s="211"/>
      <c r="D7" s="211"/>
      <c r="E7" s="131"/>
      <c r="F7" s="131"/>
      <c r="G7" s="131"/>
      <c r="H7" s="131"/>
      <c r="I7" s="131"/>
      <c r="J7" s="131"/>
      <c r="K7" s="131"/>
      <c r="L7" s="37" t="s">
        <v>31</v>
      </c>
      <c r="M7" s="38"/>
      <c r="N7" s="171"/>
      <c r="O7" s="125"/>
      <c r="P7" s="19"/>
      <c r="Q7" s="251" t="str">
        <f>CONCATENATE("Option: ",F32," - ",TEXT(C32,"$0.00"))</f>
        <v>Option:  - $0.00</v>
      </c>
      <c r="R7" s="252"/>
      <c r="S7" s="252"/>
      <c r="T7" s="253"/>
    </row>
    <row r="8" spans="1:20" s="3" customFormat="1" ht="18" customHeight="1" x14ac:dyDescent="0.2">
      <c r="A8" s="225"/>
      <c r="B8" s="226"/>
      <c r="C8" s="226"/>
      <c r="D8" s="226"/>
      <c r="E8" s="226"/>
      <c r="F8" s="226"/>
      <c r="G8" s="226"/>
      <c r="H8" s="226"/>
      <c r="I8" s="226"/>
      <c r="J8" s="226"/>
      <c r="K8" s="227"/>
      <c r="L8" s="221" t="s">
        <v>30</v>
      </c>
      <c r="M8" s="221"/>
      <c r="N8" s="237"/>
      <c r="O8" s="238"/>
      <c r="P8" s="19"/>
      <c r="Q8" s="251" t="str">
        <f>CONCATENATE("Option: ",F33," - ",TEXT(C33,"$0.00"))</f>
        <v>Option:  - $0.00</v>
      </c>
      <c r="R8" s="252"/>
      <c r="S8" s="252"/>
      <c r="T8" s="253"/>
    </row>
    <row r="9" spans="1:20" s="3" customFormat="1" ht="18" customHeight="1" x14ac:dyDescent="0.2">
      <c r="A9" s="228"/>
      <c r="B9" s="229"/>
      <c r="C9" s="229"/>
      <c r="D9" s="229"/>
      <c r="E9" s="229"/>
      <c r="F9" s="229"/>
      <c r="G9" s="229"/>
      <c r="H9" s="229"/>
      <c r="I9" s="229"/>
      <c r="J9" s="229"/>
      <c r="K9" s="230"/>
      <c r="L9" s="221"/>
      <c r="M9" s="221"/>
      <c r="N9" s="239"/>
      <c r="O9" s="240"/>
      <c r="P9" s="19"/>
      <c r="Q9" s="251" t="str">
        <f>CONCATENATE("Option: ",F34," - ",TEXT(C34,"$0.00"))</f>
        <v>Option:  - $0.00</v>
      </c>
      <c r="R9" s="252"/>
      <c r="S9" s="252"/>
      <c r="T9" s="253"/>
    </row>
    <row r="10" spans="1:20" s="3" customFormat="1" ht="12.95" customHeight="1" thickBot="1" x14ac:dyDescent="0.25">
      <c r="A10" s="80"/>
      <c r="B10" s="81"/>
      <c r="C10" s="81"/>
      <c r="D10" s="81"/>
      <c r="E10" s="81"/>
      <c r="F10" s="81"/>
      <c r="G10" s="81"/>
      <c r="H10" s="81"/>
      <c r="I10" s="81"/>
      <c r="J10" s="81"/>
      <c r="K10" s="81"/>
      <c r="L10" s="81"/>
      <c r="M10" s="81"/>
      <c r="N10" s="81"/>
      <c r="O10" s="82"/>
      <c r="P10" s="18"/>
      <c r="Q10" s="251" t="str">
        <f>CONCATENATE("Option: ",F35," - ",TEXT(C35,"$0.00"))</f>
        <v>Option:  - $0.00</v>
      </c>
      <c r="R10" s="252"/>
      <c r="S10" s="252"/>
      <c r="T10" s="253"/>
    </row>
    <row r="11" spans="1:20" s="4" customFormat="1" ht="12" customHeight="1" thickBot="1" x14ac:dyDescent="0.25">
      <c r="A11" s="92"/>
      <c r="B11" s="93"/>
      <c r="C11" s="94" t="s">
        <v>4</v>
      </c>
      <c r="D11" s="95"/>
      <c r="E11" s="95"/>
      <c r="F11" s="95"/>
      <c r="G11" s="95"/>
      <c r="H11" s="95"/>
      <c r="I11" s="95"/>
      <c r="J11" s="95"/>
      <c r="K11" s="95"/>
      <c r="L11" s="95"/>
      <c r="M11" s="96"/>
      <c r="N11" s="92"/>
      <c r="O11" s="93"/>
      <c r="P11" s="18"/>
      <c r="Q11" s="251" t="str">
        <f>CONCATENATE("Option: ",F36," - ",TEXT(C36,"$0.00"))</f>
        <v>Option:  - $0.00</v>
      </c>
      <c r="R11" s="252"/>
      <c r="S11" s="252"/>
      <c r="T11" s="253"/>
    </row>
    <row r="12" spans="1:20" s="4" customFormat="1" ht="12.75" customHeight="1" x14ac:dyDescent="0.2">
      <c r="A12" s="85" t="s">
        <v>20</v>
      </c>
      <c r="B12" s="86"/>
      <c r="C12" s="86"/>
      <c r="D12" s="86"/>
      <c r="E12" s="86"/>
      <c r="F12" s="86"/>
      <c r="G12" s="86"/>
      <c r="H12" s="86"/>
      <c r="I12" s="87" t="s">
        <v>1</v>
      </c>
      <c r="J12" s="86"/>
      <c r="K12" s="88"/>
      <c r="L12" s="89" t="s">
        <v>3</v>
      </c>
      <c r="M12" s="90"/>
      <c r="N12" s="90"/>
      <c r="O12" s="91"/>
      <c r="P12" s="18"/>
      <c r="Q12" s="251" t="str">
        <f>CONCATENATE("Option: ",F37," - ",TEXT(C37,"$0.00"))</f>
        <v>Option:  - $0.00</v>
      </c>
      <c r="R12" s="252"/>
      <c r="S12" s="252"/>
      <c r="T12" s="253"/>
    </row>
    <row r="13" spans="1:20" s="4" customFormat="1" ht="12.75" customHeight="1" x14ac:dyDescent="0.2">
      <c r="A13" s="83"/>
      <c r="B13" s="84"/>
      <c r="C13" s="84"/>
      <c r="D13" s="84"/>
      <c r="E13" s="84"/>
      <c r="F13" s="84"/>
      <c r="G13" s="84"/>
      <c r="H13" s="84"/>
      <c r="I13" s="172"/>
      <c r="J13" s="173"/>
      <c r="K13" s="174"/>
      <c r="L13" s="181"/>
      <c r="M13" s="182"/>
      <c r="N13" s="182"/>
      <c r="O13" s="183"/>
      <c r="P13" s="18"/>
      <c r="Q13" s="251" t="str">
        <f>CONCATENATE("Option: ",F38," - ",TEXT(C38,"$0.00"))</f>
        <v>Option:  - $0.00</v>
      </c>
      <c r="R13" s="252"/>
      <c r="S13" s="252"/>
      <c r="T13" s="253"/>
    </row>
    <row r="14" spans="1:20" s="4" customFormat="1" ht="13.5" customHeight="1" x14ac:dyDescent="0.2">
      <c r="A14" s="45"/>
      <c r="B14" s="46"/>
      <c r="C14" s="46"/>
      <c r="D14" s="46"/>
      <c r="E14" s="46"/>
      <c r="F14" s="46"/>
      <c r="G14" s="46"/>
      <c r="H14" s="46"/>
      <c r="I14" s="175"/>
      <c r="J14" s="176"/>
      <c r="K14" s="177"/>
      <c r="L14" s="184"/>
      <c r="M14" s="185"/>
      <c r="N14" s="185"/>
      <c r="O14" s="186"/>
      <c r="P14" s="18"/>
      <c r="Q14" s="251" t="str">
        <f>CONCATENATE("Lease Term: ",F28," months")</f>
        <v>Lease Term:  months</v>
      </c>
      <c r="R14" s="252"/>
      <c r="S14" s="252"/>
      <c r="T14" s="253"/>
    </row>
    <row r="15" spans="1:20" s="4" customFormat="1" ht="12.75" customHeight="1" x14ac:dyDescent="0.2">
      <c r="A15" s="45"/>
      <c r="B15" s="46"/>
      <c r="C15" s="46"/>
      <c r="D15" s="46"/>
      <c r="E15" s="46"/>
      <c r="F15" s="46"/>
      <c r="G15" s="46"/>
      <c r="H15" s="46"/>
      <c r="I15" s="175"/>
      <c r="J15" s="176"/>
      <c r="K15" s="177"/>
      <c r="L15" s="184"/>
      <c r="M15" s="185"/>
      <c r="N15" s="185"/>
      <c r="O15" s="186"/>
      <c r="P15" s="18"/>
      <c r="Q15" s="251" t="str">
        <f>CONCATENATE("Lease Start Date: ",TEXT(F24,"MM/DD/YYYY"))</f>
        <v>Lease Start Date: 01/00/1900</v>
      </c>
      <c r="R15" s="252"/>
      <c r="S15" s="252"/>
      <c r="T15" s="253"/>
    </row>
    <row r="16" spans="1:20" s="4" customFormat="1" ht="12.75" customHeight="1" x14ac:dyDescent="0.2">
      <c r="A16" s="45"/>
      <c r="B16" s="46"/>
      <c r="C16" s="46"/>
      <c r="D16" s="46"/>
      <c r="E16" s="46"/>
      <c r="F16" s="46"/>
      <c r="G16" s="46"/>
      <c r="H16" s="46"/>
      <c r="I16" s="175"/>
      <c r="J16" s="176"/>
      <c r="K16" s="177"/>
      <c r="L16" s="184"/>
      <c r="M16" s="185"/>
      <c r="N16" s="185"/>
      <c r="O16" s="186"/>
      <c r="P16" s="18"/>
      <c r="Q16" s="251" t="str">
        <f>CONCATENATE("Lease End Date: ",TEXT(F25,"MM/DD/YYYY"))</f>
        <v>Lease End Date: 01/00/1900</v>
      </c>
      <c r="R16" s="252"/>
      <c r="S16" s="252"/>
      <c r="T16" s="253"/>
    </row>
    <row r="17" spans="1:20" s="4" customFormat="1" ht="13.5" customHeight="1" thickBot="1" x14ac:dyDescent="0.25">
      <c r="A17" s="103"/>
      <c r="B17" s="104"/>
      <c r="C17" s="104"/>
      <c r="D17" s="104"/>
      <c r="E17" s="104"/>
      <c r="F17" s="104"/>
      <c r="G17" s="104"/>
      <c r="H17" s="104"/>
      <c r="I17" s="178"/>
      <c r="J17" s="179"/>
      <c r="K17" s="180"/>
      <c r="L17" s="187"/>
      <c r="M17" s="188"/>
      <c r="N17" s="188"/>
      <c r="O17" s="189"/>
      <c r="P17" s="18"/>
      <c r="Q17" s="251" t="str">
        <f>CONCATENATE("B/W CPC: ",D43," pages @ ",TEXT(H43,"$0.000"))</f>
        <v>B/W CPC: 0 pages @ $0.000</v>
      </c>
      <c r="R17" s="252"/>
      <c r="S17" s="252"/>
      <c r="T17" s="253"/>
    </row>
    <row r="18" spans="1:20" s="5" customFormat="1" ht="12.75" customHeight="1" x14ac:dyDescent="0.2">
      <c r="A18" s="85" t="s">
        <v>21</v>
      </c>
      <c r="B18" s="86"/>
      <c r="C18" s="86"/>
      <c r="D18" s="86"/>
      <c r="E18" s="86"/>
      <c r="F18" s="86"/>
      <c r="G18" s="86"/>
      <c r="H18" s="86"/>
      <c r="I18" s="241" t="s">
        <v>10</v>
      </c>
      <c r="J18" s="242"/>
      <c r="K18" s="242"/>
      <c r="L18" s="242"/>
      <c r="M18" s="242"/>
      <c r="N18" s="242"/>
      <c r="O18" s="243"/>
      <c r="P18" s="18"/>
      <c r="Q18" s="251" t="str">
        <f>CONCATENATE("COLOR CPC: ",D44," pages @ ",TEXT(H44,"$0.000"))</f>
        <v>COLOR CPC: 0 pages @ $0.000</v>
      </c>
      <c r="R18" s="252"/>
      <c r="S18" s="252"/>
      <c r="T18" s="253"/>
    </row>
    <row r="19" spans="1:20" s="4" customFormat="1" ht="12.75" customHeight="1" x14ac:dyDescent="0.2">
      <c r="A19" s="83"/>
      <c r="B19" s="84"/>
      <c r="C19" s="84"/>
      <c r="D19" s="84"/>
      <c r="E19" s="84"/>
      <c r="F19" s="84"/>
      <c r="G19" s="84"/>
      <c r="H19" s="84"/>
      <c r="I19" s="118"/>
      <c r="J19" s="119"/>
      <c r="K19" s="119"/>
      <c r="L19" s="119"/>
      <c r="M19" s="119"/>
      <c r="N19" s="119"/>
      <c r="O19" s="120"/>
      <c r="P19" s="18"/>
      <c r="Q19" s="251" t="str">
        <f>CONCATENATE("Est. TOTAL Lease: ",TEXT(M46,"$0.00"))</f>
        <v>Est. TOTAL Lease: $0.00</v>
      </c>
      <c r="R19" s="252"/>
      <c r="S19" s="252"/>
      <c r="T19" s="253"/>
    </row>
    <row r="20" spans="1:20" s="4" customFormat="1" ht="12.75" customHeight="1" x14ac:dyDescent="0.2">
      <c r="A20" s="45"/>
      <c r="B20" s="46"/>
      <c r="C20" s="46"/>
      <c r="D20" s="46"/>
      <c r="E20" s="46"/>
      <c r="F20" s="46"/>
      <c r="G20" s="46"/>
      <c r="H20" s="46"/>
      <c r="I20" s="116"/>
      <c r="J20" s="98"/>
      <c r="K20" s="98"/>
      <c r="L20" s="98"/>
      <c r="M20" s="98"/>
      <c r="N20" s="98"/>
      <c r="O20" s="99"/>
      <c r="P20" s="18"/>
      <c r="Q20" s="254" t="str">
        <f>CONCATENATE(I12," ",I13)</f>
        <v xml:space="preserve">DELIVER TO: </v>
      </c>
      <c r="R20" s="255"/>
      <c r="S20" s="255"/>
      <c r="T20" s="256"/>
    </row>
    <row r="21" spans="1:20" s="4" customFormat="1" ht="13.5" customHeight="1" x14ac:dyDescent="0.2">
      <c r="A21" s="45"/>
      <c r="B21" s="46"/>
      <c r="C21" s="46"/>
      <c r="D21" s="46"/>
      <c r="E21" s="46"/>
      <c r="F21" s="46"/>
      <c r="G21" s="46"/>
      <c r="H21" s="244"/>
      <c r="I21" s="116"/>
      <c r="J21" s="98"/>
      <c r="K21" s="98"/>
      <c r="L21" s="98"/>
      <c r="M21" s="98"/>
      <c r="N21" s="98"/>
      <c r="O21" s="99"/>
      <c r="P21" s="18"/>
      <c r="Q21" s="257"/>
      <c r="R21" s="258"/>
      <c r="S21" s="258"/>
      <c r="T21" s="259"/>
    </row>
    <row r="22" spans="1:20" s="4" customFormat="1" ht="12.75" customHeight="1" x14ac:dyDescent="0.2">
      <c r="A22" s="45"/>
      <c r="B22" s="46"/>
      <c r="C22" s="46"/>
      <c r="D22" s="46"/>
      <c r="E22" s="46"/>
      <c r="F22" s="46"/>
      <c r="G22" s="46"/>
      <c r="H22" s="46"/>
      <c r="I22" s="116"/>
      <c r="J22" s="98"/>
      <c r="K22" s="98"/>
      <c r="L22" s="98"/>
      <c r="M22" s="98"/>
      <c r="N22" s="98"/>
      <c r="O22" s="99"/>
      <c r="P22" s="18"/>
      <c r="Q22" s="60" t="str">
        <f>CONCATENATE(L12," ",L13)</f>
        <v xml:space="preserve">BILL TO ADDRESS: </v>
      </c>
      <c r="R22" s="61"/>
      <c r="S22" s="61"/>
      <c r="T22" s="62"/>
    </row>
    <row r="23" spans="1:20" s="4" customFormat="1" ht="13.5" customHeight="1" thickBot="1" x14ac:dyDescent="0.25">
      <c r="A23" s="103"/>
      <c r="B23" s="104"/>
      <c r="C23" s="104"/>
      <c r="D23" s="104"/>
      <c r="E23" s="104"/>
      <c r="F23" s="104"/>
      <c r="G23" s="104"/>
      <c r="H23" s="104"/>
      <c r="I23" s="116"/>
      <c r="J23" s="98"/>
      <c r="K23" s="98"/>
      <c r="L23" s="98"/>
      <c r="M23" s="98"/>
      <c r="N23" s="98"/>
      <c r="O23" s="99"/>
      <c r="P23" s="18"/>
      <c r="Q23" s="63"/>
      <c r="R23" s="64"/>
      <c r="S23" s="64"/>
      <c r="T23" s="65"/>
    </row>
    <row r="24" spans="1:20" s="4" customFormat="1" ht="20.100000000000001" customHeight="1" thickBot="1" x14ac:dyDescent="0.25">
      <c r="A24" s="231" t="s">
        <v>41</v>
      </c>
      <c r="B24" s="232"/>
      <c r="C24" s="232"/>
      <c r="D24" s="232"/>
      <c r="E24" s="233"/>
      <c r="F24" s="234"/>
      <c r="G24" s="235"/>
      <c r="H24" s="236"/>
      <c r="I24" s="97"/>
      <c r="J24" s="98"/>
      <c r="K24" s="98"/>
      <c r="L24" s="98"/>
      <c r="M24" s="98"/>
      <c r="N24" s="98"/>
      <c r="O24" s="99"/>
      <c r="P24" s="18"/>
    </row>
    <row r="25" spans="1:20" s="4" customFormat="1" ht="20.100000000000001" customHeight="1" thickBot="1" x14ac:dyDescent="0.25">
      <c r="A25" s="231" t="s">
        <v>42</v>
      </c>
      <c r="B25" s="232"/>
      <c r="C25" s="232"/>
      <c r="D25" s="232"/>
      <c r="E25" s="233"/>
      <c r="F25" s="234"/>
      <c r="G25" s="235"/>
      <c r="H25" s="236"/>
      <c r="I25" s="100"/>
      <c r="J25" s="101"/>
      <c r="K25" s="101"/>
      <c r="L25" s="101"/>
      <c r="M25" s="101"/>
      <c r="N25" s="101"/>
      <c r="O25" s="102"/>
      <c r="P25" s="18"/>
    </row>
    <row r="26" spans="1:20" s="4" customFormat="1" ht="27.95" customHeight="1" thickBot="1" x14ac:dyDescent="0.25">
      <c r="A26" s="70" t="s">
        <v>22</v>
      </c>
      <c r="B26" s="70"/>
      <c r="C26" s="70"/>
      <c r="D26" s="70"/>
      <c r="E26" s="70"/>
      <c r="F26" s="70"/>
      <c r="G26" s="70"/>
      <c r="H26" s="70"/>
      <c r="I26" s="70"/>
      <c r="J26" s="70"/>
      <c r="K26" s="70"/>
      <c r="L26" s="70"/>
      <c r="M26" s="70"/>
      <c r="N26" s="70"/>
      <c r="O26" s="71"/>
      <c r="P26" s="18"/>
    </row>
    <row r="27" spans="1:20" s="6" customFormat="1" ht="23.1" customHeight="1" x14ac:dyDescent="0.2">
      <c r="A27" s="56" t="s">
        <v>9</v>
      </c>
      <c r="B27" s="57"/>
      <c r="C27" s="68" t="s">
        <v>7</v>
      </c>
      <c r="D27" s="117"/>
      <c r="E27" s="69"/>
      <c r="F27" s="68" t="s">
        <v>8</v>
      </c>
      <c r="G27" s="69"/>
      <c r="H27" s="50" t="s">
        <v>26</v>
      </c>
      <c r="I27" s="51"/>
      <c r="J27" s="51"/>
      <c r="K27" s="51"/>
      <c r="L27" s="51"/>
      <c r="M27" s="51"/>
      <c r="N27" s="51"/>
      <c r="O27" s="52"/>
      <c r="P27" s="18"/>
    </row>
    <row r="28" spans="1:20" s="4" customFormat="1" ht="24.95" customHeight="1" thickBot="1" x14ac:dyDescent="0.25">
      <c r="A28" s="58"/>
      <c r="B28" s="59"/>
      <c r="C28" s="53">
        <v>0</v>
      </c>
      <c r="D28" s="54"/>
      <c r="E28" s="55"/>
      <c r="F28" s="43"/>
      <c r="G28" s="44"/>
      <c r="H28" s="218"/>
      <c r="I28" s="219"/>
      <c r="J28" s="219"/>
      <c r="K28" s="219"/>
      <c r="L28" s="219"/>
      <c r="M28" s="219"/>
      <c r="N28" s="219"/>
      <c r="O28" s="220"/>
      <c r="P28" s="12"/>
    </row>
    <row r="29" spans="1:20" s="4" customFormat="1" ht="13.5" customHeight="1" thickBot="1" x14ac:dyDescent="0.25">
      <c r="A29" s="110"/>
      <c r="B29" s="110"/>
      <c r="C29" s="110"/>
      <c r="D29" s="110"/>
      <c r="E29" s="110"/>
      <c r="F29" s="110"/>
      <c r="G29" s="110"/>
      <c r="H29" s="110"/>
      <c r="I29" s="110"/>
      <c r="J29" s="110"/>
      <c r="K29" s="110"/>
      <c r="L29" s="110"/>
      <c r="M29" s="110"/>
      <c r="N29" s="110"/>
      <c r="O29" s="110"/>
      <c r="P29" s="12"/>
    </row>
    <row r="30" spans="1:20" s="4" customFormat="1" ht="24.95" customHeight="1" x14ac:dyDescent="0.2">
      <c r="A30" s="56" t="s">
        <v>12</v>
      </c>
      <c r="B30" s="77"/>
      <c r="C30" s="165" t="s">
        <v>11</v>
      </c>
      <c r="D30" s="166"/>
      <c r="E30" s="77"/>
      <c r="F30" s="50"/>
      <c r="G30" s="51"/>
      <c r="H30" s="51" t="s">
        <v>37</v>
      </c>
      <c r="I30" s="51"/>
      <c r="J30" s="51"/>
      <c r="K30" s="51"/>
      <c r="L30" s="51"/>
      <c r="M30" s="51"/>
      <c r="N30" s="51"/>
      <c r="O30" s="52"/>
      <c r="P30" s="12"/>
    </row>
    <row r="31" spans="1:20" s="4" customFormat="1" ht="24.95" customHeight="1" x14ac:dyDescent="0.2">
      <c r="A31" s="78">
        <v>1</v>
      </c>
      <c r="B31" s="79"/>
      <c r="C31" s="111">
        <v>0</v>
      </c>
      <c r="D31" s="112"/>
      <c r="E31" s="113"/>
      <c r="F31" s="121"/>
      <c r="G31" s="122"/>
      <c r="H31" s="122"/>
      <c r="I31" s="122"/>
      <c r="J31" s="122"/>
      <c r="K31" s="122"/>
      <c r="L31" s="122"/>
      <c r="M31" s="122"/>
      <c r="N31" s="122"/>
      <c r="O31" s="123"/>
      <c r="P31" s="12"/>
    </row>
    <row r="32" spans="1:20" s="4" customFormat="1" ht="24.95" customHeight="1" x14ac:dyDescent="0.2">
      <c r="A32" s="66">
        <v>2</v>
      </c>
      <c r="B32" s="67"/>
      <c r="C32" s="111">
        <v>0</v>
      </c>
      <c r="D32" s="112"/>
      <c r="E32" s="113"/>
      <c r="F32" s="121"/>
      <c r="G32" s="122"/>
      <c r="H32" s="122"/>
      <c r="I32" s="122"/>
      <c r="J32" s="122"/>
      <c r="K32" s="122"/>
      <c r="L32" s="122"/>
      <c r="M32" s="122"/>
      <c r="N32" s="122"/>
      <c r="O32" s="123"/>
      <c r="P32" s="12"/>
    </row>
    <row r="33" spans="1:19" s="4" customFormat="1" ht="24.95" customHeight="1" x14ac:dyDescent="0.2">
      <c r="A33" s="66">
        <v>3</v>
      </c>
      <c r="B33" s="67"/>
      <c r="C33" s="111">
        <v>0</v>
      </c>
      <c r="D33" s="112"/>
      <c r="E33" s="113"/>
      <c r="F33" s="121"/>
      <c r="G33" s="122"/>
      <c r="H33" s="122"/>
      <c r="I33" s="122"/>
      <c r="J33" s="122"/>
      <c r="K33" s="122"/>
      <c r="L33" s="122"/>
      <c r="M33" s="122"/>
      <c r="N33" s="122"/>
      <c r="O33" s="123"/>
      <c r="P33" s="12"/>
      <c r="Q33" s="19"/>
      <c r="R33" s="19"/>
      <c r="S33" s="10"/>
    </row>
    <row r="34" spans="1:19" s="4" customFormat="1" ht="24.95" customHeight="1" x14ac:dyDescent="0.2">
      <c r="A34" s="66">
        <v>4</v>
      </c>
      <c r="B34" s="67"/>
      <c r="C34" s="111">
        <v>0</v>
      </c>
      <c r="D34" s="112"/>
      <c r="E34" s="113"/>
      <c r="F34" s="121"/>
      <c r="G34" s="122"/>
      <c r="H34" s="122"/>
      <c r="I34" s="122"/>
      <c r="J34" s="122"/>
      <c r="K34" s="122"/>
      <c r="L34" s="122"/>
      <c r="M34" s="122"/>
      <c r="N34" s="122"/>
      <c r="O34" s="123"/>
      <c r="P34" s="12"/>
      <c r="Q34" s="19"/>
      <c r="R34" s="19"/>
      <c r="S34" s="11"/>
    </row>
    <row r="35" spans="1:19" s="4" customFormat="1" ht="24.95" customHeight="1" x14ac:dyDescent="0.2">
      <c r="A35" s="66">
        <v>5</v>
      </c>
      <c r="B35" s="67"/>
      <c r="C35" s="111">
        <v>0</v>
      </c>
      <c r="D35" s="112"/>
      <c r="E35" s="113"/>
      <c r="F35" s="121"/>
      <c r="G35" s="122"/>
      <c r="H35" s="122"/>
      <c r="I35" s="122"/>
      <c r="J35" s="122"/>
      <c r="K35" s="122"/>
      <c r="L35" s="122"/>
      <c r="M35" s="122"/>
      <c r="N35" s="122"/>
      <c r="O35" s="123"/>
      <c r="P35" s="12"/>
      <c r="Q35" s="12"/>
      <c r="R35" s="12"/>
      <c r="S35" s="12"/>
    </row>
    <row r="36" spans="1:19" s="4" customFormat="1" ht="24.95" customHeight="1" x14ac:dyDescent="0.2">
      <c r="A36" s="66">
        <v>6</v>
      </c>
      <c r="B36" s="67"/>
      <c r="C36" s="111">
        <v>0</v>
      </c>
      <c r="D36" s="112"/>
      <c r="E36" s="113"/>
      <c r="F36" s="121"/>
      <c r="G36" s="122"/>
      <c r="H36" s="122"/>
      <c r="I36" s="122"/>
      <c r="J36" s="122"/>
      <c r="K36" s="122"/>
      <c r="L36" s="122"/>
      <c r="M36" s="122"/>
      <c r="N36" s="122"/>
      <c r="O36" s="123"/>
      <c r="P36" s="12"/>
      <c r="Q36" s="12"/>
      <c r="R36" s="12"/>
      <c r="S36" s="12"/>
    </row>
    <row r="37" spans="1:19" s="4" customFormat="1" ht="24.95" customHeight="1" x14ac:dyDescent="0.2">
      <c r="A37" s="66">
        <v>7</v>
      </c>
      <c r="B37" s="67"/>
      <c r="C37" s="111">
        <v>0</v>
      </c>
      <c r="D37" s="112"/>
      <c r="E37" s="113"/>
      <c r="F37" s="212"/>
      <c r="G37" s="213"/>
      <c r="H37" s="213"/>
      <c r="I37" s="213"/>
      <c r="J37" s="213"/>
      <c r="K37" s="213"/>
      <c r="L37" s="213"/>
      <c r="M37" s="213"/>
      <c r="N37" s="213"/>
      <c r="O37" s="214"/>
      <c r="P37" s="12"/>
      <c r="Q37" s="12"/>
      <c r="R37" s="12"/>
      <c r="S37" s="12"/>
    </row>
    <row r="38" spans="1:19" s="4" customFormat="1" ht="24.95" customHeight="1" x14ac:dyDescent="0.2">
      <c r="A38" s="66">
        <v>8</v>
      </c>
      <c r="B38" s="67"/>
      <c r="C38" s="111">
        <v>0</v>
      </c>
      <c r="D38" s="112"/>
      <c r="E38" s="113"/>
      <c r="F38" s="212"/>
      <c r="G38" s="213"/>
      <c r="H38" s="213"/>
      <c r="I38" s="213"/>
      <c r="J38" s="213"/>
      <c r="K38" s="213"/>
      <c r="L38" s="213"/>
      <c r="M38" s="213"/>
      <c r="N38" s="213"/>
      <c r="O38" s="214"/>
      <c r="P38" s="12"/>
      <c r="Q38" s="19"/>
      <c r="R38" s="19"/>
      <c r="S38" s="19"/>
    </row>
    <row r="39" spans="1:19" s="4" customFormat="1" ht="34.5" customHeight="1" thickBot="1" x14ac:dyDescent="0.25">
      <c r="A39" s="154" t="s">
        <v>25</v>
      </c>
      <c r="B39" s="155"/>
      <c r="C39" s="162">
        <f>SUM(C28:C38)</f>
        <v>0</v>
      </c>
      <c r="D39" s="163"/>
      <c r="E39" s="164"/>
      <c r="F39" s="215"/>
      <c r="G39" s="216"/>
      <c r="H39" s="216"/>
      <c r="I39" s="216"/>
      <c r="J39" s="216"/>
      <c r="K39" s="216"/>
      <c r="L39" s="216"/>
      <c r="M39" s="216"/>
      <c r="N39" s="216"/>
      <c r="O39" s="217"/>
      <c r="P39" s="12"/>
      <c r="Q39" s="19"/>
      <c r="R39" s="19"/>
      <c r="S39" s="19"/>
    </row>
    <row r="40" spans="1:19" s="4" customFormat="1" ht="22.5" customHeight="1" thickBot="1" x14ac:dyDescent="0.25">
      <c r="A40" s="151" t="s">
        <v>17</v>
      </c>
      <c r="B40" s="152"/>
      <c r="C40" s="152"/>
      <c r="D40" s="152"/>
      <c r="E40" s="152"/>
      <c r="F40" s="152"/>
      <c r="G40" s="152"/>
      <c r="H40" s="152"/>
      <c r="I40" s="152"/>
      <c r="J40" s="152"/>
      <c r="K40" s="152"/>
      <c r="L40" s="152"/>
      <c r="M40" s="152"/>
      <c r="N40" s="152"/>
      <c r="O40" s="153"/>
      <c r="P40" s="23"/>
      <c r="Q40" s="19"/>
      <c r="R40" s="19"/>
      <c r="S40" s="19"/>
    </row>
    <row r="41" spans="1:19" s="4" customFormat="1" ht="12.6" customHeight="1" thickBot="1" x14ac:dyDescent="0.25">
      <c r="A41" s="142"/>
      <c r="B41" s="142"/>
      <c r="C41" s="142"/>
      <c r="D41" s="142"/>
      <c r="E41" s="142"/>
      <c r="F41" s="142"/>
      <c r="G41" s="142"/>
      <c r="H41" s="142"/>
      <c r="I41" s="142"/>
      <c r="J41" s="142"/>
      <c r="K41" s="142"/>
      <c r="L41" s="142"/>
      <c r="M41" s="142"/>
      <c r="N41" s="142"/>
      <c r="O41" s="142"/>
      <c r="P41" s="12"/>
      <c r="Q41" s="19"/>
      <c r="R41" s="19"/>
      <c r="S41" s="19"/>
    </row>
    <row r="42" spans="1:19" s="4" customFormat="1" ht="24.75" thickBot="1" x14ac:dyDescent="0.25">
      <c r="A42" s="137" t="s">
        <v>28</v>
      </c>
      <c r="B42" s="137"/>
      <c r="C42" s="137"/>
      <c r="D42" s="137"/>
      <c r="E42" s="137"/>
      <c r="F42" s="137"/>
      <c r="G42" s="138"/>
      <c r="H42" s="31" t="s">
        <v>23</v>
      </c>
      <c r="I42" s="25"/>
      <c r="J42" s="33" t="s">
        <v>29</v>
      </c>
      <c r="K42" s="156"/>
      <c r="L42" s="157"/>
      <c r="M42" s="157"/>
      <c r="N42" s="157"/>
      <c r="O42" s="157"/>
      <c r="P42" s="12"/>
      <c r="Q42" s="19"/>
      <c r="R42" s="19"/>
      <c r="S42" s="19"/>
    </row>
    <row r="43" spans="1:19" s="4" customFormat="1" ht="24.95" customHeight="1" thickBot="1" x14ac:dyDescent="0.25">
      <c r="A43" s="190" t="s">
        <v>15</v>
      </c>
      <c r="B43" s="191"/>
      <c r="C43" s="192"/>
      <c r="D43" s="222">
        <v>0</v>
      </c>
      <c r="E43" s="223"/>
      <c r="F43" s="223"/>
      <c r="G43" s="224"/>
      <c r="H43" s="30">
        <v>0</v>
      </c>
      <c r="I43" s="27"/>
      <c r="J43" s="32">
        <f>D43*H43</f>
        <v>0</v>
      </c>
      <c r="K43" s="202"/>
      <c r="L43" s="203"/>
      <c r="M43" s="203"/>
      <c r="N43" s="203"/>
      <c r="O43" s="203"/>
      <c r="P43" s="12"/>
      <c r="Q43" s="19"/>
      <c r="R43" s="19"/>
      <c r="S43" s="17"/>
    </row>
    <row r="44" spans="1:19" s="4" customFormat="1" ht="24.95" customHeight="1" thickBot="1" x14ac:dyDescent="0.25">
      <c r="A44" s="193" t="s">
        <v>16</v>
      </c>
      <c r="B44" s="194"/>
      <c r="C44" s="195"/>
      <c r="D44" s="139">
        <v>0</v>
      </c>
      <c r="E44" s="140"/>
      <c r="F44" s="140"/>
      <c r="G44" s="141"/>
      <c r="H44" s="34">
        <v>0</v>
      </c>
      <c r="I44" s="26"/>
      <c r="J44" s="28">
        <f>D44*H44</f>
        <v>0</v>
      </c>
      <c r="K44" s="29" t="s">
        <v>27</v>
      </c>
      <c r="L44" s="160">
        <f>J43+J44</f>
        <v>0</v>
      </c>
      <c r="M44" s="161"/>
      <c r="N44" s="204"/>
      <c r="O44" s="205"/>
      <c r="P44" s="12"/>
      <c r="Q44" s="19"/>
      <c r="R44" s="19"/>
      <c r="S44" s="17"/>
    </row>
    <row r="45" spans="1:19" ht="9.6" customHeight="1" thickBot="1" x14ac:dyDescent="0.25">
      <c r="A45" s="206"/>
      <c r="B45" s="207"/>
      <c r="C45" s="207"/>
      <c r="D45" s="207"/>
      <c r="E45" s="207"/>
      <c r="F45" s="207"/>
      <c r="G45" s="207"/>
      <c r="H45" s="207"/>
      <c r="I45" s="15"/>
      <c r="J45" s="13"/>
      <c r="K45" s="22"/>
      <c r="L45" s="14"/>
      <c r="M45" s="14"/>
      <c r="N45" s="14"/>
      <c r="O45" s="16"/>
      <c r="P45" s="8"/>
      <c r="Q45" s="19"/>
      <c r="R45" s="19"/>
      <c r="S45" s="17"/>
    </row>
    <row r="46" spans="1:19" ht="26.45" customHeight="1" thickTop="1" x14ac:dyDescent="0.2">
      <c r="A46" s="208" t="s">
        <v>33</v>
      </c>
      <c r="B46" s="209"/>
      <c r="C46" s="68" t="s">
        <v>24</v>
      </c>
      <c r="D46" s="117"/>
      <c r="E46" s="117"/>
      <c r="F46" s="69"/>
      <c r="G46" s="68" t="s">
        <v>13</v>
      </c>
      <c r="H46" s="69"/>
      <c r="I46" s="196" t="s">
        <v>43</v>
      </c>
      <c r="J46" s="197"/>
      <c r="K46" s="197"/>
      <c r="L46" s="198"/>
      <c r="M46" s="143">
        <f>G47*$F$28</f>
        <v>0</v>
      </c>
      <c r="N46" s="144"/>
      <c r="O46" s="145"/>
      <c r="P46" s="8"/>
      <c r="Q46" s="19"/>
      <c r="R46" s="19"/>
      <c r="S46" s="10"/>
    </row>
    <row r="47" spans="1:19" s="7" customFormat="1" ht="18.75" customHeight="1" thickBot="1" x14ac:dyDescent="0.3">
      <c r="A47" s="158">
        <f>C39+L44</f>
        <v>0</v>
      </c>
      <c r="B47" s="159"/>
      <c r="C47" s="53">
        <f>A47*0.085</f>
        <v>0</v>
      </c>
      <c r="D47" s="54"/>
      <c r="E47" s="54"/>
      <c r="F47" s="55"/>
      <c r="G47" s="149">
        <f>A47+C47</f>
        <v>0</v>
      </c>
      <c r="H47" s="150"/>
      <c r="I47" s="199"/>
      <c r="J47" s="200"/>
      <c r="K47" s="200"/>
      <c r="L47" s="201"/>
      <c r="M47" s="146"/>
      <c r="N47" s="147"/>
      <c r="O47" s="148"/>
      <c r="P47" s="9"/>
      <c r="Q47" s="19"/>
      <c r="R47" s="19"/>
      <c r="S47" s="11"/>
    </row>
    <row r="48" spans="1:19" ht="12.75" customHeight="1" x14ac:dyDescent="0.2">
      <c r="A48" s="8"/>
      <c r="B48" s="8"/>
      <c r="C48" s="8"/>
      <c r="D48" s="8"/>
      <c r="E48" s="8"/>
      <c r="F48" s="8"/>
      <c r="G48" s="8"/>
      <c r="H48" s="8"/>
      <c r="I48" s="8"/>
      <c r="J48" s="8"/>
      <c r="K48" s="8"/>
      <c r="L48" s="8"/>
      <c r="M48" s="8"/>
      <c r="N48" s="8"/>
      <c r="O48" s="8"/>
      <c r="P48" s="8"/>
      <c r="Q48" s="8"/>
      <c r="R48" s="8"/>
      <c r="S48" s="8"/>
    </row>
    <row r="49" spans="19:19" x14ac:dyDescent="0.2">
      <c r="S49" s="1"/>
    </row>
    <row r="50" spans="19:19" x14ac:dyDescent="0.2">
      <c r="S50" s="1"/>
    </row>
    <row r="51" spans="19:19" x14ac:dyDescent="0.2">
      <c r="S51" s="1"/>
    </row>
    <row r="52" spans="19:19" x14ac:dyDescent="0.2">
      <c r="S52" s="1"/>
    </row>
    <row r="53" spans="19:19" x14ac:dyDescent="0.2">
      <c r="S53" s="1"/>
    </row>
    <row r="54" spans="19:19" x14ac:dyDescent="0.2">
      <c r="S54" s="1"/>
    </row>
    <row r="55" spans="19:19" x14ac:dyDescent="0.2">
      <c r="S55" s="1"/>
    </row>
    <row r="56" spans="19:19" x14ac:dyDescent="0.2">
      <c r="S56" s="1"/>
    </row>
    <row r="57" spans="19:19" x14ac:dyDescent="0.2">
      <c r="S57" s="1"/>
    </row>
    <row r="58" spans="19:19" x14ac:dyDescent="0.2">
      <c r="S58" s="1"/>
    </row>
    <row r="59" spans="19:19" x14ac:dyDescent="0.2">
      <c r="S59" s="1"/>
    </row>
    <row r="60" spans="19:19" x14ac:dyDescent="0.2">
      <c r="S60" s="1"/>
    </row>
    <row r="61" spans="19:19" x14ac:dyDescent="0.2">
      <c r="S61" s="1"/>
    </row>
    <row r="62" spans="19:19" x14ac:dyDescent="0.2">
      <c r="S62" s="1"/>
    </row>
  </sheetData>
  <mergeCells count="135">
    <mergeCell ref="Q19:T19"/>
    <mergeCell ref="Q18:T18"/>
    <mergeCell ref="Q17:T17"/>
    <mergeCell ref="Q16:T16"/>
    <mergeCell ref="Q20:T21"/>
    <mergeCell ref="F24:H24"/>
    <mergeCell ref="F25:H25"/>
    <mergeCell ref="N8:O9"/>
    <mergeCell ref="I21:O21"/>
    <mergeCell ref="A18:H18"/>
    <mergeCell ref="I18:O18"/>
    <mergeCell ref="I20:O20"/>
    <mergeCell ref="A21:H21"/>
    <mergeCell ref="I22:O22"/>
    <mergeCell ref="A23:H23"/>
    <mergeCell ref="A15:H15"/>
    <mergeCell ref="Q2:T2"/>
    <mergeCell ref="A6:D6"/>
    <mergeCell ref="N4:O4"/>
    <mergeCell ref="N6:O6"/>
    <mergeCell ref="N7:O7"/>
    <mergeCell ref="I13:K17"/>
    <mergeCell ref="L13:O17"/>
    <mergeCell ref="C47:F47"/>
    <mergeCell ref="A43:C43"/>
    <mergeCell ref="A44:C44"/>
    <mergeCell ref="I46:L47"/>
    <mergeCell ref="K43:O43"/>
    <mergeCell ref="N44:O44"/>
    <mergeCell ref="A45:H45"/>
    <mergeCell ref="A46:B46"/>
    <mergeCell ref="N5:O5"/>
    <mergeCell ref="A7:D7"/>
    <mergeCell ref="F36:O36"/>
    <mergeCell ref="F37:O37"/>
    <mergeCell ref="F38:O38"/>
    <mergeCell ref="F39:O39"/>
    <mergeCell ref="H28:O28"/>
    <mergeCell ref="L8:M9"/>
    <mergeCell ref="D43:G43"/>
    <mergeCell ref="A42:G42"/>
    <mergeCell ref="D44:G44"/>
    <mergeCell ref="A41:O41"/>
    <mergeCell ref="M46:O47"/>
    <mergeCell ref="G47:H47"/>
    <mergeCell ref="F30:G30"/>
    <mergeCell ref="A40:O40"/>
    <mergeCell ref="A39:B39"/>
    <mergeCell ref="C32:E32"/>
    <mergeCell ref="C33:E33"/>
    <mergeCell ref="G46:H46"/>
    <mergeCell ref="F31:O31"/>
    <mergeCell ref="F32:O32"/>
    <mergeCell ref="K42:O42"/>
    <mergeCell ref="F35:O35"/>
    <mergeCell ref="A47:B47"/>
    <mergeCell ref="C46:F46"/>
    <mergeCell ref="L44:M44"/>
    <mergeCell ref="C39:E39"/>
    <mergeCell ref="A32:B32"/>
    <mergeCell ref="C38:E38"/>
    <mergeCell ref="C31:E31"/>
    <mergeCell ref="A37:B37"/>
    <mergeCell ref="C30:E30"/>
    <mergeCell ref="H2:O2"/>
    <mergeCell ref="H1:O1"/>
    <mergeCell ref="A29:O29"/>
    <mergeCell ref="C36:E36"/>
    <mergeCell ref="C37:E37"/>
    <mergeCell ref="L4:M4"/>
    <mergeCell ref="I23:O23"/>
    <mergeCell ref="C27:E27"/>
    <mergeCell ref="C35:E35"/>
    <mergeCell ref="A19:H19"/>
    <mergeCell ref="I19:O19"/>
    <mergeCell ref="A20:H20"/>
    <mergeCell ref="H30:O30"/>
    <mergeCell ref="C34:E34"/>
    <mergeCell ref="F33:O33"/>
    <mergeCell ref="F34:O34"/>
    <mergeCell ref="A36:B36"/>
    <mergeCell ref="A3:J3"/>
    <mergeCell ref="L6:M6"/>
    <mergeCell ref="L3:O3"/>
    <mergeCell ref="L5:M5"/>
    <mergeCell ref="E7:K7"/>
    <mergeCell ref="E6:I6"/>
    <mergeCell ref="E4:K4"/>
    <mergeCell ref="A35:B35"/>
    <mergeCell ref="F27:G27"/>
    <mergeCell ref="A26:O26"/>
    <mergeCell ref="A38:B38"/>
    <mergeCell ref="A4:D4"/>
    <mergeCell ref="A5:D5"/>
    <mergeCell ref="A30:B30"/>
    <mergeCell ref="A31:B31"/>
    <mergeCell ref="A34:B34"/>
    <mergeCell ref="A10:O10"/>
    <mergeCell ref="A13:H13"/>
    <mergeCell ref="A12:H12"/>
    <mergeCell ref="I12:K12"/>
    <mergeCell ref="L12:O12"/>
    <mergeCell ref="A11:B11"/>
    <mergeCell ref="C11:M11"/>
    <mergeCell ref="N11:O11"/>
    <mergeCell ref="A14:H14"/>
    <mergeCell ref="I24:O24"/>
    <mergeCell ref="I25:O25"/>
    <mergeCell ref="A16:H16"/>
    <mergeCell ref="A33:B33"/>
    <mergeCell ref="A17:H17"/>
    <mergeCell ref="E5:K5"/>
    <mergeCell ref="F28:G28"/>
    <mergeCell ref="A22:H22"/>
    <mergeCell ref="Q3:T3"/>
    <mergeCell ref="Q4:T4"/>
    <mergeCell ref="Q5:T5"/>
    <mergeCell ref="Q6:T6"/>
    <mergeCell ref="Q11:T11"/>
    <mergeCell ref="Q12:T12"/>
    <mergeCell ref="Q13:T13"/>
    <mergeCell ref="Q14:T14"/>
    <mergeCell ref="Q15:T15"/>
    <mergeCell ref="Q7:T7"/>
    <mergeCell ref="Q8:T8"/>
    <mergeCell ref="H27:O27"/>
    <mergeCell ref="C28:E28"/>
    <mergeCell ref="A27:B27"/>
    <mergeCell ref="A28:B28"/>
    <mergeCell ref="Q22:T23"/>
    <mergeCell ref="Q9:T9"/>
    <mergeCell ref="Q10:T10"/>
    <mergeCell ref="A8:K9"/>
    <mergeCell ref="A24:E24"/>
    <mergeCell ref="A25:E25"/>
  </mergeCells>
  <phoneticPr fontId="13" type="noConversion"/>
  <dataValidations count="1">
    <dataValidation type="list" allowBlank="1" sqref="F28:G28" xr:uid="{00000000-0002-0000-0000-000000000000}">
      <formula1>"36,48,60"</formula1>
    </dataValidation>
  </dataValidations>
  <printOptions horizontalCentered="1" verticalCentered="1"/>
  <pageMargins left="0" right="0" top="0" bottom="0" header="0" footer="0"/>
  <pageSetup scale="83" fitToHeight="0" orientation="portrait" r:id="rId1"/>
  <headerFooter alignWithMargins="0">
    <oddFooter>&amp;L
CopySmart Order Form 4/1/19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D7C8-800E-4153-8662-BC9BE5102866}">
  <sheetPr>
    <tabColor theme="9" tint="0.59999389629810485"/>
    <pageSetUpPr fitToPage="1"/>
  </sheetPr>
  <dimension ref="B1:D220"/>
  <sheetViews>
    <sheetView view="pageBreakPreview" zoomScale="85" zoomScaleNormal="100" zoomScaleSheetLayoutView="85" workbookViewId="0">
      <selection activeCell="B2" sqref="B2:B55"/>
    </sheetView>
  </sheetViews>
  <sheetFormatPr defaultColWidth="8.85546875" defaultRowHeight="12.75" x14ac:dyDescent="0.2"/>
  <cols>
    <col min="1" max="1" width="5.7109375" style="39" customWidth="1"/>
    <col min="2" max="2" width="65.42578125" style="39" customWidth="1"/>
    <col min="3" max="3" width="5.7109375" style="39" customWidth="1"/>
    <col min="4" max="4" width="35.42578125" style="39" bestFit="1" customWidth="1"/>
    <col min="5" max="5" width="5.7109375" style="39" customWidth="1"/>
    <col min="6" max="16384" width="8.85546875" style="39"/>
  </cols>
  <sheetData>
    <row r="1" spans="2:4" ht="16.899999999999999" customHeight="1" x14ac:dyDescent="0.25">
      <c r="B1" s="41" t="s">
        <v>40</v>
      </c>
      <c r="D1" s="42" t="s">
        <v>36</v>
      </c>
    </row>
    <row r="2" spans="2:4" ht="50.1" customHeight="1" x14ac:dyDescent="0.2">
      <c r="B2" s="248" t="s">
        <v>45</v>
      </c>
      <c r="D2" s="245" t="s">
        <v>44</v>
      </c>
    </row>
    <row r="3" spans="2:4" ht="50.1" customHeight="1" x14ac:dyDescent="0.2">
      <c r="B3" s="249"/>
      <c r="D3" s="246"/>
    </row>
    <row r="4" spans="2:4" ht="13.15" customHeight="1" x14ac:dyDescent="0.2">
      <c r="B4" s="249"/>
      <c r="D4" s="246"/>
    </row>
    <row r="5" spans="2:4" ht="13.15" customHeight="1" x14ac:dyDescent="0.2">
      <c r="B5" s="249"/>
      <c r="D5" s="246"/>
    </row>
    <row r="6" spans="2:4" ht="13.15" customHeight="1" x14ac:dyDescent="0.2">
      <c r="B6" s="249"/>
      <c r="D6" s="246"/>
    </row>
    <row r="7" spans="2:4" ht="13.15" customHeight="1" x14ac:dyDescent="0.2">
      <c r="B7" s="249"/>
      <c r="D7" s="246"/>
    </row>
    <row r="8" spans="2:4" ht="13.15" customHeight="1" x14ac:dyDescent="0.2">
      <c r="B8" s="249"/>
      <c r="D8" s="246"/>
    </row>
    <row r="9" spans="2:4" ht="13.15" customHeight="1" x14ac:dyDescent="0.2">
      <c r="B9" s="249"/>
      <c r="D9" s="246"/>
    </row>
    <row r="10" spans="2:4" ht="13.15" customHeight="1" x14ac:dyDescent="0.2">
      <c r="B10" s="249"/>
      <c r="D10" s="246"/>
    </row>
    <row r="11" spans="2:4" ht="13.15" customHeight="1" x14ac:dyDescent="0.2">
      <c r="B11" s="249"/>
      <c r="D11" s="246"/>
    </row>
    <row r="12" spans="2:4" ht="13.15" customHeight="1" x14ac:dyDescent="0.2">
      <c r="B12" s="249"/>
      <c r="D12" s="246"/>
    </row>
    <row r="13" spans="2:4" ht="13.15" customHeight="1" x14ac:dyDescent="0.2">
      <c r="B13" s="249"/>
      <c r="D13" s="246"/>
    </row>
    <row r="14" spans="2:4" ht="13.15" customHeight="1" x14ac:dyDescent="0.2">
      <c r="B14" s="249"/>
      <c r="D14" s="247"/>
    </row>
    <row r="15" spans="2:4" ht="13.15" customHeight="1" x14ac:dyDescent="0.2">
      <c r="B15" s="249"/>
    </row>
    <row r="16" spans="2:4" ht="13.15" customHeight="1" x14ac:dyDescent="0.2">
      <c r="B16" s="249"/>
    </row>
    <row r="17" spans="2:2" ht="13.15" customHeight="1" x14ac:dyDescent="0.2">
      <c r="B17" s="249"/>
    </row>
    <row r="18" spans="2:2" ht="13.15" customHeight="1" x14ac:dyDescent="0.2">
      <c r="B18" s="249"/>
    </row>
    <row r="19" spans="2:2" ht="13.15" customHeight="1" x14ac:dyDescent="0.2">
      <c r="B19" s="249"/>
    </row>
    <row r="20" spans="2:2" ht="12.75" customHeight="1" x14ac:dyDescent="0.2">
      <c r="B20" s="249"/>
    </row>
    <row r="21" spans="2:2" ht="12.75" customHeight="1" x14ac:dyDescent="0.2">
      <c r="B21" s="249"/>
    </row>
    <row r="22" spans="2:2" ht="12.75" customHeight="1" x14ac:dyDescent="0.2">
      <c r="B22" s="249"/>
    </row>
    <row r="23" spans="2:2" ht="12.75" customHeight="1" x14ac:dyDescent="0.2">
      <c r="B23" s="249"/>
    </row>
    <row r="24" spans="2:2" ht="12.75" customHeight="1" x14ac:dyDescent="0.2">
      <c r="B24" s="249"/>
    </row>
    <row r="25" spans="2:2" ht="12.75" customHeight="1" x14ac:dyDescent="0.2">
      <c r="B25" s="249"/>
    </row>
    <row r="26" spans="2:2" ht="12.75" customHeight="1" x14ac:dyDescent="0.2">
      <c r="B26" s="249"/>
    </row>
    <row r="27" spans="2:2" ht="12.75" customHeight="1" x14ac:dyDescent="0.2">
      <c r="B27" s="249"/>
    </row>
    <row r="28" spans="2:2" ht="12.75" customHeight="1" x14ac:dyDescent="0.2">
      <c r="B28" s="249"/>
    </row>
    <row r="29" spans="2:2" ht="12.75" customHeight="1" x14ac:dyDescent="0.2">
      <c r="B29" s="249"/>
    </row>
    <row r="30" spans="2:2" ht="12.75" customHeight="1" x14ac:dyDescent="0.2">
      <c r="B30" s="249"/>
    </row>
    <row r="31" spans="2:2" ht="12.75" customHeight="1" x14ac:dyDescent="0.2">
      <c r="B31" s="249"/>
    </row>
    <row r="32" spans="2:2" ht="12.75" customHeight="1" x14ac:dyDescent="0.2">
      <c r="B32" s="249"/>
    </row>
    <row r="33" spans="2:2" ht="12.75" customHeight="1" x14ac:dyDescent="0.2">
      <c r="B33" s="249"/>
    </row>
    <row r="34" spans="2:2" ht="12.75" customHeight="1" x14ac:dyDescent="0.2">
      <c r="B34" s="249"/>
    </row>
    <row r="35" spans="2:2" ht="12.75" customHeight="1" x14ac:dyDescent="0.2">
      <c r="B35" s="249"/>
    </row>
    <row r="36" spans="2:2" ht="12.75" customHeight="1" x14ac:dyDescent="0.2">
      <c r="B36" s="249"/>
    </row>
    <row r="37" spans="2:2" ht="12.75" customHeight="1" x14ac:dyDescent="0.2">
      <c r="B37" s="249"/>
    </row>
    <row r="38" spans="2:2" ht="12.75" customHeight="1" x14ac:dyDescent="0.2">
      <c r="B38" s="249"/>
    </row>
    <row r="39" spans="2:2" ht="12.75" customHeight="1" x14ac:dyDescent="0.2">
      <c r="B39" s="249"/>
    </row>
    <row r="40" spans="2:2" ht="12.75" customHeight="1" x14ac:dyDescent="0.2">
      <c r="B40" s="249"/>
    </row>
    <row r="41" spans="2:2" ht="12.75" customHeight="1" x14ac:dyDescent="0.2">
      <c r="B41" s="249"/>
    </row>
    <row r="42" spans="2:2" ht="12.75" customHeight="1" x14ac:dyDescent="0.2">
      <c r="B42" s="249"/>
    </row>
    <row r="43" spans="2:2" ht="12.75" customHeight="1" x14ac:dyDescent="0.2">
      <c r="B43" s="249"/>
    </row>
    <row r="44" spans="2:2" ht="12.75" customHeight="1" x14ac:dyDescent="0.2">
      <c r="B44" s="249"/>
    </row>
    <row r="45" spans="2:2" ht="12.75" customHeight="1" x14ac:dyDescent="0.2">
      <c r="B45" s="249"/>
    </row>
    <row r="46" spans="2:2" ht="12.75" customHeight="1" x14ac:dyDescent="0.2">
      <c r="B46" s="249"/>
    </row>
    <row r="47" spans="2:2" ht="12.75" customHeight="1" x14ac:dyDescent="0.2">
      <c r="B47" s="249"/>
    </row>
    <row r="48" spans="2:2" ht="12.75" customHeight="1" x14ac:dyDescent="0.2">
      <c r="B48" s="249"/>
    </row>
    <row r="49" spans="2:2" ht="12.75" customHeight="1" x14ac:dyDescent="0.2">
      <c r="B49" s="249"/>
    </row>
    <row r="50" spans="2:2" ht="12.75" customHeight="1" x14ac:dyDescent="0.2">
      <c r="B50" s="249"/>
    </row>
    <row r="51" spans="2:2" ht="12.75" customHeight="1" x14ac:dyDescent="0.2">
      <c r="B51" s="249"/>
    </row>
    <row r="52" spans="2:2" ht="12.75" customHeight="1" x14ac:dyDescent="0.2">
      <c r="B52" s="249"/>
    </row>
    <row r="53" spans="2:2" ht="12.75" customHeight="1" x14ac:dyDescent="0.2">
      <c r="B53" s="249"/>
    </row>
    <row r="54" spans="2:2" ht="12.75" customHeight="1" x14ac:dyDescent="0.2">
      <c r="B54" s="249"/>
    </row>
    <row r="55" spans="2:2" ht="12.75" customHeight="1" x14ac:dyDescent="0.2">
      <c r="B55" s="250"/>
    </row>
    <row r="56" spans="2:2" ht="12.75" customHeight="1" x14ac:dyDescent="0.2">
      <c r="B56" s="40"/>
    </row>
    <row r="57" spans="2:2" ht="12.75" customHeight="1" x14ac:dyDescent="0.2">
      <c r="B57" s="40"/>
    </row>
    <row r="58" spans="2:2" ht="12.75" customHeight="1" x14ac:dyDescent="0.2">
      <c r="B58" s="40"/>
    </row>
    <row r="59" spans="2:2" ht="12.75" customHeight="1" x14ac:dyDescent="0.2">
      <c r="B59" s="40"/>
    </row>
    <row r="60" spans="2:2" ht="12.75" customHeight="1" x14ac:dyDescent="0.2">
      <c r="B60" s="40"/>
    </row>
    <row r="61" spans="2:2" ht="12.75" customHeight="1" x14ac:dyDescent="0.2">
      <c r="B61" s="40"/>
    </row>
    <row r="62" spans="2:2" ht="12.75" customHeight="1" x14ac:dyDescent="0.2">
      <c r="B62" s="40"/>
    </row>
    <row r="63" spans="2:2" ht="12.75" customHeight="1" x14ac:dyDescent="0.2">
      <c r="B63" s="40"/>
    </row>
    <row r="64" spans="2:2" ht="12.75" customHeight="1" x14ac:dyDescent="0.2">
      <c r="B64" s="40"/>
    </row>
    <row r="65" spans="2:2" ht="12.75" customHeight="1" x14ac:dyDescent="0.2">
      <c r="B65" s="40"/>
    </row>
    <row r="66" spans="2:2" ht="12.75" customHeight="1" x14ac:dyDescent="0.2">
      <c r="B66" s="40"/>
    </row>
    <row r="67" spans="2:2" ht="12.75" customHeight="1" x14ac:dyDescent="0.2">
      <c r="B67" s="40"/>
    </row>
    <row r="68" spans="2:2" ht="12.75" customHeight="1" x14ac:dyDescent="0.2">
      <c r="B68" s="40"/>
    </row>
    <row r="69" spans="2:2" ht="12.75" customHeight="1" x14ac:dyDescent="0.2">
      <c r="B69" s="40"/>
    </row>
    <row r="70" spans="2:2" ht="12.75" customHeight="1" x14ac:dyDescent="0.2">
      <c r="B70" s="40"/>
    </row>
    <row r="71" spans="2:2" ht="12.75" customHeight="1" x14ac:dyDescent="0.2">
      <c r="B71" s="40"/>
    </row>
    <row r="72" spans="2:2" ht="12.75" customHeight="1" x14ac:dyDescent="0.2">
      <c r="B72" s="40"/>
    </row>
    <row r="73" spans="2:2" ht="12.75" customHeight="1" x14ac:dyDescent="0.2">
      <c r="B73" s="40"/>
    </row>
    <row r="74" spans="2:2" ht="12.75" customHeight="1" x14ac:dyDescent="0.2">
      <c r="B74" s="40"/>
    </row>
    <row r="75" spans="2:2" ht="12.75" customHeight="1" x14ac:dyDescent="0.2">
      <c r="B75" s="40"/>
    </row>
    <row r="76" spans="2:2" ht="12.75" customHeight="1" x14ac:dyDescent="0.2">
      <c r="B76" s="40"/>
    </row>
    <row r="77" spans="2:2" ht="12.75" customHeight="1" x14ac:dyDescent="0.2">
      <c r="B77" s="40"/>
    </row>
    <row r="78" spans="2:2" ht="12.75" customHeight="1" x14ac:dyDescent="0.2">
      <c r="B78" s="40"/>
    </row>
    <row r="79" spans="2:2" ht="12.75" customHeight="1" x14ac:dyDescent="0.2">
      <c r="B79" s="40"/>
    </row>
    <row r="80" spans="2:2" ht="12.75" customHeight="1" x14ac:dyDescent="0.2">
      <c r="B80" s="40"/>
    </row>
    <row r="81" spans="2:2" ht="12.75" customHeight="1" x14ac:dyDescent="0.2">
      <c r="B81" s="40"/>
    </row>
    <row r="82" spans="2:2" ht="12.75" customHeight="1" x14ac:dyDescent="0.2">
      <c r="B82" s="40"/>
    </row>
    <row r="83" spans="2:2" ht="12.75" customHeight="1" x14ac:dyDescent="0.2">
      <c r="B83" s="40"/>
    </row>
    <row r="84" spans="2:2" ht="12.75" customHeight="1" x14ac:dyDescent="0.2">
      <c r="B84" s="40"/>
    </row>
    <row r="85" spans="2:2" ht="12.75" customHeight="1" x14ac:dyDescent="0.2">
      <c r="B85" s="40"/>
    </row>
    <row r="86" spans="2:2" ht="12.75" customHeight="1" x14ac:dyDescent="0.2">
      <c r="B86" s="40"/>
    </row>
    <row r="87" spans="2:2" ht="12.75" customHeight="1" x14ac:dyDescent="0.2">
      <c r="B87" s="40"/>
    </row>
    <row r="88" spans="2:2" ht="12.75" customHeight="1" x14ac:dyDescent="0.2">
      <c r="B88" s="40"/>
    </row>
    <row r="89" spans="2:2" ht="12.75" customHeight="1" x14ac:dyDescent="0.2">
      <c r="B89" s="40"/>
    </row>
    <row r="90" spans="2:2" ht="12.75" customHeight="1" x14ac:dyDescent="0.2">
      <c r="B90" s="40"/>
    </row>
    <row r="91" spans="2:2" ht="12.75" customHeight="1" x14ac:dyDescent="0.2">
      <c r="B91" s="40"/>
    </row>
    <row r="92" spans="2:2" ht="12.75" customHeight="1" x14ac:dyDescent="0.2">
      <c r="B92" s="40"/>
    </row>
    <row r="93" spans="2:2" ht="12.75" customHeight="1" x14ac:dyDescent="0.2">
      <c r="B93" s="40"/>
    </row>
    <row r="94" spans="2:2" ht="12.75" customHeight="1" x14ac:dyDescent="0.2">
      <c r="B94" s="40"/>
    </row>
    <row r="95" spans="2:2" ht="12.75" customHeight="1" x14ac:dyDescent="0.2">
      <c r="B95" s="40"/>
    </row>
    <row r="96" spans="2:2" ht="12.75" customHeight="1" x14ac:dyDescent="0.2">
      <c r="B96" s="40"/>
    </row>
    <row r="97" spans="2:2" ht="12.75" customHeight="1" x14ac:dyDescent="0.2">
      <c r="B97" s="40"/>
    </row>
    <row r="98" spans="2:2" ht="12.75" customHeight="1" x14ac:dyDescent="0.2">
      <c r="B98" s="40"/>
    </row>
    <row r="99" spans="2:2" ht="12.75" customHeight="1" x14ac:dyDescent="0.2">
      <c r="B99" s="40"/>
    </row>
    <row r="100" spans="2:2" ht="12.75" customHeight="1" x14ac:dyDescent="0.2">
      <c r="B100" s="40"/>
    </row>
    <row r="101" spans="2:2" ht="12.75" customHeight="1" x14ac:dyDescent="0.2">
      <c r="B101" s="40"/>
    </row>
    <row r="102" spans="2:2" ht="12.75" customHeight="1" x14ac:dyDescent="0.2">
      <c r="B102" s="40"/>
    </row>
    <row r="103" spans="2:2" ht="12.75" customHeight="1" x14ac:dyDescent="0.2">
      <c r="B103" s="40"/>
    </row>
    <row r="104" spans="2:2" ht="12.75" customHeight="1" x14ac:dyDescent="0.2">
      <c r="B104" s="40"/>
    </row>
    <row r="105" spans="2:2" ht="12.75" customHeight="1" x14ac:dyDescent="0.2">
      <c r="B105" s="40"/>
    </row>
    <row r="106" spans="2:2" ht="12.75" customHeight="1" x14ac:dyDescent="0.2">
      <c r="B106" s="40"/>
    </row>
    <row r="107" spans="2:2" ht="12.75" customHeight="1" x14ac:dyDescent="0.2">
      <c r="B107" s="40"/>
    </row>
    <row r="108" spans="2:2" ht="12.75" customHeight="1" x14ac:dyDescent="0.2">
      <c r="B108" s="40"/>
    </row>
    <row r="109" spans="2:2" ht="12.75" customHeight="1" x14ac:dyDescent="0.2">
      <c r="B109" s="40"/>
    </row>
    <row r="110" spans="2:2" ht="12.75" customHeight="1" x14ac:dyDescent="0.2">
      <c r="B110" s="40"/>
    </row>
    <row r="111" spans="2:2" ht="12.75" customHeight="1" x14ac:dyDescent="0.2">
      <c r="B111" s="40"/>
    </row>
    <row r="112" spans="2:2" ht="12.75" customHeight="1" x14ac:dyDescent="0.2">
      <c r="B112" s="40"/>
    </row>
    <row r="113" spans="2:2" ht="12.75" customHeight="1" x14ac:dyDescent="0.2">
      <c r="B113" s="40"/>
    </row>
    <row r="114" spans="2:2" ht="12.75" customHeight="1" x14ac:dyDescent="0.2">
      <c r="B114" s="40"/>
    </row>
    <row r="115" spans="2:2" ht="12.75" customHeight="1" x14ac:dyDescent="0.2">
      <c r="B115" s="40"/>
    </row>
    <row r="116" spans="2:2" ht="12.75" customHeight="1" x14ac:dyDescent="0.2">
      <c r="B116" s="40"/>
    </row>
    <row r="117" spans="2:2" ht="12.75" customHeight="1" x14ac:dyDescent="0.2">
      <c r="B117" s="40"/>
    </row>
    <row r="118" spans="2:2" ht="12.75" customHeight="1" x14ac:dyDescent="0.2">
      <c r="B118" s="40"/>
    </row>
    <row r="119" spans="2:2" ht="12.75" customHeight="1" x14ac:dyDescent="0.2">
      <c r="B119" s="40"/>
    </row>
    <row r="120" spans="2:2" ht="12.75" customHeight="1" x14ac:dyDescent="0.2">
      <c r="B120" s="40"/>
    </row>
    <row r="121" spans="2:2" ht="12.75" customHeight="1" x14ac:dyDescent="0.2">
      <c r="B121" s="40"/>
    </row>
    <row r="122" spans="2:2" ht="12.75" customHeight="1" x14ac:dyDescent="0.2">
      <c r="B122" s="40"/>
    </row>
    <row r="123" spans="2:2" ht="12.75" customHeight="1" x14ac:dyDescent="0.2">
      <c r="B123" s="40"/>
    </row>
    <row r="124" spans="2:2" ht="12.75" customHeight="1" x14ac:dyDescent="0.2">
      <c r="B124" s="40"/>
    </row>
    <row r="125" spans="2:2" ht="12.75" customHeight="1" x14ac:dyDescent="0.2">
      <c r="B125" s="40"/>
    </row>
    <row r="126" spans="2:2" ht="12.75" customHeight="1" x14ac:dyDescent="0.2">
      <c r="B126" s="40"/>
    </row>
    <row r="127" spans="2:2" ht="12.75" customHeight="1" x14ac:dyDescent="0.2">
      <c r="B127" s="40"/>
    </row>
    <row r="128" spans="2:2" ht="12.75" customHeight="1" x14ac:dyDescent="0.2">
      <c r="B128" s="40"/>
    </row>
    <row r="129" spans="2:2" ht="12.75" customHeight="1" x14ac:dyDescent="0.2">
      <c r="B129" s="40"/>
    </row>
    <row r="130" spans="2:2" ht="12.75" customHeight="1" x14ac:dyDescent="0.2">
      <c r="B130" s="40"/>
    </row>
    <row r="131" spans="2:2" ht="12.75" customHeight="1" x14ac:dyDescent="0.2">
      <c r="B131" s="40"/>
    </row>
    <row r="132" spans="2:2" ht="12.75" customHeight="1" x14ac:dyDescent="0.2">
      <c r="B132" s="40"/>
    </row>
    <row r="133" spans="2:2" ht="12.75" customHeight="1" x14ac:dyDescent="0.2">
      <c r="B133" s="40"/>
    </row>
    <row r="134" spans="2:2" ht="12.75" customHeight="1" x14ac:dyDescent="0.2">
      <c r="B134" s="40"/>
    </row>
    <row r="135" spans="2:2" ht="12.75" customHeight="1" x14ac:dyDescent="0.2">
      <c r="B135" s="40"/>
    </row>
    <row r="136" spans="2:2" ht="12.75" customHeight="1" x14ac:dyDescent="0.2">
      <c r="B136" s="40"/>
    </row>
    <row r="137" spans="2:2" ht="12.75" customHeight="1" x14ac:dyDescent="0.2">
      <c r="B137" s="40"/>
    </row>
    <row r="138" spans="2:2" ht="12.75" customHeight="1" x14ac:dyDescent="0.2">
      <c r="B138" s="40"/>
    </row>
    <row r="139" spans="2:2" ht="12.75" customHeight="1" x14ac:dyDescent="0.2">
      <c r="B139" s="40"/>
    </row>
    <row r="140" spans="2:2" ht="12.75" customHeight="1" x14ac:dyDescent="0.2">
      <c r="B140" s="40"/>
    </row>
    <row r="141" spans="2:2" ht="12.75" customHeight="1" x14ac:dyDescent="0.2">
      <c r="B141" s="40"/>
    </row>
    <row r="142" spans="2:2" ht="12.75" customHeight="1" x14ac:dyDescent="0.2">
      <c r="B142" s="40"/>
    </row>
    <row r="143" spans="2:2" ht="12.75" customHeight="1" x14ac:dyDescent="0.2">
      <c r="B143" s="40"/>
    </row>
    <row r="144" spans="2:2" ht="12.75" customHeight="1" x14ac:dyDescent="0.2">
      <c r="B144" s="40"/>
    </row>
    <row r="145" spans="2:2" ht="12.75" customHeight="1" x14ac:dyDescent="0.2">
      <c r="B145" s="40"/>
    </row>
    <row r="146" spans="2:2" ht="12.75" customHeight="1" x14ac:dyDescent="0.2">
      <c r="B146" s="40"/>
    </row>
    <row r="147" spans="2:2" ht="12.75" customHeight="1" x14ac:dyDescent="0.2">
      <c r="B147" s="40"/>
    </row>
    <row r="148" spans="2:2" ht="12.75" customHeight="1" x14ac:dyDescent="0.2">
      <c r="B148" s="40"/>
    </row>
    <row r="149" spans="2:2" ht="12.75" customHeight="1" x14ac:dyDescent="0.2">
      <c r="B149" s="40"/>
    </row>
    <row r="150" spans="2:2" ht="12.75" customHeight="1" x14ac:dyDescent="0.2">
      <c r="B150" s="40"/>
    </row>
    <row r="151" spans="2:2" ht="12.75" customHeight="1" x14ac:dyDescent="0.2">
      <c r="B151" s="40"/>
    </row>
    <row r="152" spans="2:2" ht="12.75" customHeight="1" x14ac:dyDescent="0.2">
      <c r="B152" s="40"/>
    </row>
    <row r="153" spans="2:2" ht="12.75" customHeight="1" x14ac:dyDescent="0.2">
      <c r="B153" s="40"/>
    </row>
    <row r="154" spans="2:2" ht="12.75" customHeight="1" x14ac:dyDescent="0.2">
      <c r="B154" s="40"/>
    </row>
    <row r="155" spans="2:2" ht="12.75" customHeight="1" x14ac:dyDescent="0.2">
      <c r="B155" s="40"/>
    </row>
    <row r="156" spans="2:2" ht="12.75" customHeight="1" x14ac:dyDescent="0.2">
      <c r="B156" s="40"/>
    </row>
    <row r="157" spans="2:2" ht="12.75" customHeight="1" x14ac:dyDescent="0.2">
      <c r="B157" s="40"/>
    </row>
    <row r="158" spans="2:2" ht="12.75" customHeight="1" x14ac:dyDescent="0.2">
      <c r="B158" s="40"/>
    </row>
    <row r="159" spans="2:2" ht="12.75" customHeight="1" x14ac:dyDescent="0.2">
      <c r="B159" s="40"/>
    </row>
    <row r="160" spans="2:2" ht="12.75" customHeight="1" x14ac:dyDescent="0.2">
      <c r="B160" s="40"/>
    </row>
    <row r="161" spans="2:2" ht="12.75" customHeight="1" x14ac:dyDescent="0.2">
      <c r="B161" s="40"/>
    </row>
    <row r="162" spans="2:2" ht="12.75" customHeight="1" x14ac:dyDescent="0.2">
      <c r="B162" s="40"/>
    </row>
    <row r="163" spans="2:2" ht="12.75" customHeight="1" x14ac:dyDescent="0.2">
      <c r="B163" s="40"/>
    </row>
    <row r="164" spans="2:2" ht="12.75" customHeight="1" x14ac:dyDescent="0.2">
      <c r="B164" s="40"/>
    </row>
    <row r="165" spans="2:2" ht="12.75" customHeight="1" x14ac:dyDescent="0.2">
      <c r="B165" s="40"/>
    </row>
    <row r="166" spans="2:2" ht="12.75" customHeight="1" x14ac:dyDescent="0.2">
      <c r="B166" s="40"/>
    </row>
    <row r="167" spans="2:2" ht="12.75" customHeight="1" x14ac:dyDescent="0.2">
      <c r="B167" s="40"/>
    </row>
    <row r="168" spans="2:2" ht="12.75" customHeight="1" x14ac:dyDescent="0.2">
      <c r="B168" s="40"/>
    </row>
    <row r="169" spans="2:2" ht="12.75" customHeight="1" x14ac:dyDescent="0.2">
      <c r="B169" s="40"/>
    </row>
    <row r="170" spans="2:2" ht="12.75" customHeight="1" x14ac:dyDescent="0.2">
      <c r="B170" s="40"/>
    </row>
    <row r="171" spans="2:2" ht="12.75" customHeight="1" x14ac:dyDescent="0.2">
      <c r="B171" s="40"/>
    </row>
    <row r="172" spans="2:2" ht="12.75" customHeight="1" x14ac:dyDescent="0.2">
      <c r="B172" s="40"/>
    </row>
    <row r="173" spans="2:2" ht="12.75" customHeight="1" x14ac:dyDescent="0.2">
      <c r="B173" s="40"/>
    </row>
    <row r="174" spans="2:2" ht="12.75" customHeight="1" x14ac:dyDescent="0.2">
      <c r="B174" s="40"/>
    </row>
    <row r="175" spans="2:2" ht="12.75" customHeight="1" x14ac:dyDescent="0.2">
      <c r="B175" s="40"/>
    </row>
    <row r="176" spans="2:2" ht="12.75" customHeight="1" x14ac:dyDescent="0.2">
      <c r="B176" s="40"/>
    </row>
    <row r="177" spans="2:2" ht="12.75" customHeight="1" x14ac:dyDescent="0.2">
      <c r="B177" s="40"/>
    </row>
    <row r="178" spans="2:2" ht="12.75" customHeight="1" x14ac:dyDescent="0.2">
      <c r="B178" s="40"/>
    </row>
    <row r="179" spans="2:2" ht="12.75" customHeight="1" x14ac:dyDescent="0.2">
      <c r="B179" s="40"/>
    </row>
    <row r="180" spans="2:2" ht="12.75" customHeight="1" x14ac:dyDescent="0.2">
      <c r="B180" s="40"/>
    </row>
    <row r="181" spans="2:2" ht="12.75" customHeight="1" x14ac:dyDescent="0.2">
      <c r="B181" s="40"/>
    </row>
    <row r="182" spans="2:2" ht="12.75" customHeight="1" x14ac:dyDescent="0.2">
      <c r="B182" s="40"/>
    </row>
    <row r="183" spans="2:2" ht="12.75" customHeight="1" x14ac:dyDescent="0.2">
      <c r="B183" s="40"/>
    </row>
    <row r="184" spans="2:2" ht="12.75" customHeight="1" x14ac:dyDescent="0.2">
      <c r="B184" s="40"/>
    </row>
    <row r="185" spans="2:2" ht="12.75" customHeight="1" x14ac:dyDescent="0.2">
      <c r="B185" s="40"/>
    </row>
    <row r="186" spans="2:2" ht="12.75" customHeight="1" x14ac:dyDescent="0.2">
      <c r="B186" s="40"/>
    </row>
    <row r="187" spans="2:2" ht="12.75" customHeight="1" x14ac:dyDescent="0.2">
      <c r="B187" s="40"/>
    </row>
    <row r="188" spans="2:2" ht="12.75" customHeight="1" x14ac:dyDescent="0.2">
      <c r="B188" s="40"/>
    </row>
    <row r="189" spans="2:2" ht="12.75" customHeight="1" x14ac:dyDescent="0.2">
      <c r="B189" s="40"/>
    </row>
    <row r="190" spans="2:2" ht="12.75" customHeight="1" x14ac:dyDescent="0.2">
      <c r="B190" s="40"/>
    </row>
    <row r="191" spans="2:2" ht="12.75" customHeight="1" x14ac:dyDescent="0.2">
      <c r="B191" s="40"/>
    </row>
    <row r="192" spans="2:2" ht="12.75" customHeight="1" x14ac:dyDescent="0.2">
      <c r="B192" s="40"/>
    </row>
    <row r="193" spans="2:2" ht="12.75" customHeight="1" x14ac:dyDescent="0.2">
      <c r="B193" s="40"/>
    </row>
    <row r="194" spans="2:2" ht="12.75" customHeight="1" x14ac:dyDescent="0.2">
      <c r="B194" s="40"/>
    </row>
    <row r="195" spans="2:2" ht="12.75" customHeight="1" x14ac:dyDescent="0.2">
      <c r="B195" s="40"/>
    </row>
    <row r="196" spans="2:2" ht="12.75" customHeight="1" x14ac:dyDescent="0.2">
      <c r="B196" s="40"/>
    </row>
    <row r="197" spans="2:2" ht="12.75" customHeight="1" x14ac:dyDescent="0.2">
      <c r="B197" s="40"/>
    </row>
    <row r="198" spans="2:2" ht="12.75" customHeight="1" x14ac:dyDescent="0.2">
      <c r="B198" s="40"/>
    </row>
    <row r="199" spans="2:2" ht="12.75" customHeight="1" x14ac:dyDescent="0.2">
      <c r="B199" s="40"/>
    </row>
    <row r="200" spans="2:2" ht="12.75" customHeight="1" x14ac:dyDescent="0.2">
      <c r="B200" s="40"/>
    </row>
    <row r="201" spans="2:2" ht="12.75" customHeight="1" x14ac:dyDescent="0.2">
      <c r="B201" s="40"/>
    </row>
    <row r="202" spans="2:2" ht="12.75" customHeight="1" x14ac:dyDescent="0.2">
      <c r="B202" s="40"/>
    </row>
    <row r="203" spans="2:2" ht="12.75" customHeight="1" x14ac:dyDescent="0.2">
      <c r="B203" s="40"/>
    </row>
    <row r="204" spans="2:2" ht="12.75" customHeight="1" x14ac:dyDescent="0.2">
      <c r="B204" s="40"/>
    </row>
    <row r="205" spans="2:2" ht="12.75" customHeight="1" x14ac:dyDescent="0.2">
      <c r="B205" s="40"/>
    </row>
    <row r="206" spans="2:2" ht="12.75" customHeight="1" x14ac:dyDescent="0.2">
      <c r="B206" s="40"/>
    </row>
    <row r="207" spans="2:2" ht="12.75" customHeight="1" x14ac:dyDescent="0.2">
      <c r="B207" s="40"/>
    </row>
    <row r="208" spans="2:2" ht="12.75" customHeight="1" x14ac:dyDescent="0.2">
      <c r="B208" s="40"/>
    </row>
    <row r="209" spans="2:2" ht="12.75" customHeight="1" x14ac:dyDescent="0.2">
      <c r="B209" s="40"/>
    </row>
    <row r="210" spans="2:2" ht="12.75" customHeight="1" x14ac:dyDescent="0.2">
      <c r="B210" s="40"/>
    </row>
    <row r="211" spans="2:2" ht="12.75" customHeight="1" x14ac:dyDescent="0.2">
      <c r="B211" s="40"/>
    </row>
    <row r="212" spans="2:2" ht="12.75" customHeight="1" x14ac:dyDescent="0.2">
      <c r="B212" s="40"/>
    </row>
    <row r="213" spans="2:2" ht="12.75" customHeight="1" x14ac:dyDescent="0.2">
      <c r="B213" s="40"/>
    </row>
    <row r="214" spans="2:2" ht="12.75" customHeight="1" x14ac:dyDescent="0.2">
      <c r="B214" s="40"/>
    </row>
    <row r="215" spans="2:2" ht="12.75" customHeight="1" x14ac:dyDescent="0.2">
      <c r="B215" s="40"/>
    </row>
    <row r="216" spans="2:2" ht="12.75" customHeight="1" x14ac:dyDescent="0.2">
      <c r="B216" s="40"/>
    </row>
    <row r="217" spans="2:2" ht="12.75" customHeight="1" x14ac:dyDescent="0.2">
      <c r="B217" s="40"/>
    </row>
    <row r="218" spans="2:2" ht="12.75" customHeight="1" x14ac:dyDescent="0.2">
      <c r="B218" s="40"/>
    </row>
    <row r="219" spans="2:2" ht="12.75" customHeight="1" x14ac:dyDescent="0.2">
      <c r="B219" s="40"/>
    </row>
    <row r="220" spans="2:2" ht="12.75" customHeight="1" x14ac:dyDescent="0.2">
      <c r="B220" s="40"/>
    </row>
  </sheetData>
  <mergeCells count="2">
    <mergeCell ref="D2:D14"/>
    <mergeCell ref="B2:B55"/>
  </mergeCells>
  <pageMargins left="0.7" right="0.7" top="0.56770833333333304" bottom="0.75" header="0.3" footer="0.3"/>
  <pageSetup paperSize="5" scale="49" orientation="landscape" r:id="rId1"/>
  <headerFooter>
    <oddHeader>&amp;L&amp;"Arial,Bold"&amp;12OCA TC 96104 CopySmart Department Checklist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CopySmart Quote Form</vt:lpstr>
      <vt:lpstr>Dept Checklist</vt:lpstr>
      <vt:lpstr>'CopySmart Quote Form'!Print_Area</vt:lpstr>
      <vt:lpstr>'Dept Checklist'!Print_Area</vt:lpstr>
    </vt:vector>
  </TitlesOfParts>
  <Company>Xtech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Baker</dc:creator>
  <cp:lastModifiedBy>Paul Cheng</cp:lastModifiedBy>
  <cp:lastPrinted>2019-03-29T21:00:07Z</cp:lastPrinted>
  <dcterms:created xsi:type="dcterms:W3CDTF">1998-10-01T06:10:46Z</dcterms:created>
  <dcterms:modified xsi:type="dcterms:W3CDTF">2019-07-16T23:45:40Z</dcterms:modified>
</cp:coreProperties>
</file>