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H:\OCA Website Files\8-7-20\"/>
    </mc:Choice>
  </mc:AlternateContent>
  <xr:revisionPtr revIDLastSave="0" documentId="8_{4AA64878-35D5-455C-9D3F-0B22244A6E51}" xr6:coauthVersionLast="36" xr6:coauthVersionMax="36" xr10:uidLastSave="{00000000-0000-0000-0000-000000000000}"/>
  <bookViews>
    <workbookView xWindow="-120" yWindow="-120" windowWidth="20730" windowHeight="11160" tabRatio="781" xr2:uid="{00000000-000D-0000-FFFF-FFFF00000000}"/>
  </bookViews>
  <sheets>
    <sheet name="Supplier Commodities Quote" sheetId="8" r:id="rId1"/>
    <sheet name="Supplier Prof. Services Quote" sheetId="1" r:id="rId2"/>
    <sheet name="Vendors" sheetId="9" state="hidden" r:id="rId3"/>
    <sheet name="Drop Downs" sheetId="3" state="hidden" r:id="rId4"/>
    <sheet name="Dept SaaS Data Security Levels" sheetId="4" r:id="rId5"/>
    <sheet name="Dept Checklist - Products" sheetId="5" r:id="rId6"/>
    <sheet name="Dept Checklist - Prof Services" sheetId="7" r:id="rId7"/>
  </sheets>
  <definedNames>
    <definedName name="_xlnm.Print_Area" localSheetId="6">'Dept Checklist - Prof Services'!$A$1:$W$67</definedName>
    <definedName name="_xlnm.Print_Area" localSheetId="0">'Supplier Commodities Quote'!$A$1:$L$32</definedName>
    <definedName name="_xlnm.Print_Area" localSheetId="1">'Supplier Prof. Services Quote'!$A$1:$L$33</definedName>
    <definedName name="VENDORLIST">Vendors!$A$65:$A$107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C10" i="1" l="1"/>
  <c r="C9" i="1"/>
  <c r="C9" i="8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10" i="8" s="1"/>
  <c r="L32" i="8" l="1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A16" i="8" l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L15" i="8"/>
  <c r="C13" i="1"/>
  <c r="L16" i="8" l="1"/>
  <c r="J8" i="8"/>
  <c r="C13" i="8" s="1"/>
  <c r="J11" i="8"/>
  <c r="J13" i="8" s="1"/>
</calcChain>
</file>

<file path=xl/sharedStrings.xml><?xml version="1.0" encoding="utf-8"?>
<sst xmlns="http://schemas.openxmlformats.org/spreadsheetml/2006/main" count="353" uniqueCount="226">
  <si>
    <t>Quote Date:</t>
  </si>
  <si>
    <t>Subcontractor Contact Information</t>
  </si>
  <si>
    <t>Quote #:</t>
  </si>
  <si>
    <t/>
  </si>
  <si>
    <t>Quote Expire Date:</t>
  </si>
  <si>
    <t>Salesperson:</t>
  </si>
  <si>
    <t>Supplier Phone #:</t>
  </si>
  <si>
    <t>Supplier Email:</t>
  </si>
  <si>
    <t>Supplier ID:</t>
  </si>
  <si>
    <t>0000030163</t>
  </si>
  <si>
    <t>Supplier Contract ID:</t>
  </si>
  <si>
    <t>OCA Admin Fee:</t>
  </si>
  <si>
    <t xml:space="preserve">Total Project Cost: </t>
  </si>
  <si>
    <t>Project Name</t>
  </si>
  <si>
    <t>Dept. Project Manager</t>
  </si>
  <si>
    <t>Project Cost Details</t>
  </si>
  <si>
    <t>No</t>
  </si>
  <si>
    <t>Hrly Rate</t>
  </si>
  <si>
    <t>Key Deliverables</t>
  </si>
  <si>
    <t>Number</t>
  </si>
  <si>
    <t>Description</t>
  </si>
  <si>
    <t>0000038064</t>
  </si>
  <si>
    <t>0000037842</t>
  </si>
  <si>
    <t>0000037146</t>
  </si>
  <si>
    <t>0000033704</t>
  </si>
  <si>
    <t>0000032448</t>
  </si>
  <si>
    <t>0000032444</t>
  </si>
  <si>
    <t>0000030047</t>
  </si>
  <si>
    <t>0000028618</t>
  </si>
  <si>
    <t>0000026254</t>
  </si>
  <si>
    <t>0000025514</t>
  </si>
  <si>
    <t>0000024375</t>
  </si>
  <si>
    <t>0000024019</t>
  </si>
  <si>
    <t>0000023205</t>
  </si>
  <si>
    <t>0000023129</t>
  </si>
  <si>
    <t>0000022410</t>
  </si>
  <si>
    <t>0000022243</t>
  </si>
  <si>
    <t>0000021575</t>
  </si>
  <si>
    <t>0000021431</t>
  </si>
  <si>
    <t>0000021099</t>
  </si>
  <si>
    <t>0000020897</t>
  </si>
  <si>
    <t>0000020671</t>
  </si>
  <si>
    <t>0000020358</t>
  </si>
  <si>
    <t>0000020303</t>
  </si>
  <si>
    <t>0000020121</t>
  </si>
  <si>
    <t>0000018143</t>
  </si>
  <si>
    <t>0000016427</t>
  </si>
  <si>
    <t>0000014048</t>
  </si>
  <si>
    <t>0000013490</t>
  </si>
  <si>
    <t>0000012909</t>
  </si>
  <si>
    <t>0000012107</t>
  </si>
  <si>
    <t>0000010886</t>
  </si>
  <si>
    <t>0000010802</t>
  </si>
  <si>
    <t>0000010624</t>
  </si>
  <si>
    <t>0000010524</t>
  </si>
  <si>
    <t>0000010447</t>
  </si>
  <si>
    <t>0000010311</t>
  </si>
  <si>
    <t>0000010057</t>
  </si>
  <si>
    <t>0000009339</t>
  </si>
  <si>
    <t>0000008559</t>
  </si>
  <si>
    <t>0000008050</t>
  </si>
  <si>
    <t>0000008003</t>
  </si>
  <si>
    <t>0000008001</t>
  </si>
  <si>
    <t>T&amp;M</t>
  </si>
  <si>
    <t>Fixed Rate</t>
  </si>
  <si>
    <t>1000012984</t>
  </si>
  <si>
    <t>1000012983</t>
  </si>
  <si>
    <t>1000012982</t>
  </si>
  <si>
    <t xml:space="preserve">1000012981   </t>
  </si>
  <si>
    <t>1000012980</t>
  </si>
  <si>
    <t>1000012978</t>
  </si>
  <si>
    <t>1000012977</t>
  </si>
  <si>
    <t>1000012976</t>
  </si>
  <si>
    <t>1000012975</t>
  </si>
  <si>
    <t>1000012974</t>
  </si>
  <si>
    <t>1000012973</t>
  </si>
  <si>
    <t>1000012972</t>
  </si>
  <si>
    <t>1000012971</t>
  </si>
  <si>
    <t>1000012970</t>
  </si>
  <si>
    <t>1000012969</t>
  </si>
  <si>
    <t>1000012968</t>
  </si>
  <si>
    <t>1000012966</t>
  </si>
  <si>
    <t>1000012965</t>
  </si>
  <si>
    <t>1000012964</t>
  </si>
  <si>
    <t>1000012963</t>
  </si>
  <si>
    <t>1000012962</t>
  </si>
  <si>
    <t>1000012961</t>
  </si>
  <si>
    <t>1000012960</t>
  </si>
  <si>
    <t>1000012959</t>
  </si>
  <si>
    <t>1000012958</t>
  </si>
  <si>
    <t>1000012957</t>
  </si>
  <si>
    <t>1000012956</t>
  </si>
  <si>
    <t>1000012955</t>
  </si>
  <si>
    <t>1000012954</t>
  </si>
  <si>
    <t>1000012953</t>
  </si>
  <si>
    <t>1000012952</t>
  </si>
  <si>
    <t>LOT</t>
  </si>
  <si>
    <t>EA</t>
  </si>
  <si>
    <t>N/A</t>
  </si>
  <si>
    <t>Yes</t>
  </si>
  <si>
    <t>96339 - California Recycling Fee</t>
  </si>
  <si>
    <t xml:space="preserve">91500 - TELECOMMUNICATION/MEDIA SERVICES </t>
  </si>
  <si>
    <t>72500 - TELECOMMUNICATION/MEDIA PRODUCTS</t>
  </si>
  <si>
    <t>92000 - PROFESSIONAL / TECHNICAL SERVICES</t>
  </si>
  <si>
    <r>
      <rPr>
        <b/>
        <sz val="10"/>
        <rFont val="Arial"/>
        <family val="2"/>
      </rPr>
      <t xml:space="preserve">GS132: </t>
    </r>
    <r>
      <rPr>
        <sz val="11"/>
        <color theme="1"/>
        <rFont val="Calibri"/>
        <family val="2"/>
        <scheme val="minor"/>
      </rPr>
      <t>Database Development and Analysis</t>
    </r>
  </si>
  <si>
    <r>
      <rPr>
        <b/>
        <sz val="10"/>
        <rFont val="Arial"/>
        <family val="2"/>
      </rPr>
      <t>GS131:</t>
    </r>
    <r>
      <rPr>
        <sz val="11"/>
        <color theme="1"/>
        <rFont val="Calibri"/>
        <family val="2"/>
        <scheme val="minor"/>
      </rPr>
      <t xml:space="preserve"> Computer Training Services</t>
    </r>
  </si>
  <si>
    <r>
      <rPr>
        <b/>
        <sz val="10"/>
        <rFont val="Arial"/>
        <family val="2"/>
      </rPr>
      <t xml:space="preserve">GS109: </t>
    </r>
    <r>
      <rPr>
        <sz val="11"/>
        <color theme="1"/>
        <rFont val="Calibri"/>
        <family val="2"/>
        <scheme val="minor"/>
      </rPr>
      <t>Computer System Services</t>
    </r>
  </si>
  <si>
    <r>
      <rPr>
        <b/>
        <sz val="10"/>
        <rFont val="Arial"/>
        <family val="2"/>
      </rPr>
      <t xml:space="preserve">GS093: </t>
    </r>
    <r>
      <rPr>
        <sz val="11"/>
        <color theme="1"/>
        <rFont val="Calibri"/>
        <family val="2"/>
        <scheme val="minor"/>
      </rPr>
      <t>Computer Systems Equipment Maintenance and Repair</t>
    </r>
  </si>
  <si>
    <r>
      <rPr>
        <b/>
        <sz val="10"/>
        <rFont val="Arial"/>
        <family val="2"/>
      </rPr>
      <t xml:space="preserve">EQ108: </t>
    </r>
    <r>
      <rPr>
        <sz val="11"/>
        <color theme="1"/>
        <rFont val="Calibri"/>
        <family val="2"/>
        <scheme val="minor"/>
      </rPr>
      <t>Computer Hardware, Software and Peripheral Equipment</t>
    </r>
  </si>
  <si>
    <t>Not Applicable</t>
  </si>
  <si>
    <t>Special Instructions</t>
  </si>
  <si>
    <t>If Time &amp; Material, complete the following fields:</t>
  </si>
  <si>
    <t>Resource Type</t>
  </si>
  <si>
    <t>Travel Not to Exceed Amount</t>
  </si>
  <si>
    <t>Not to Exceed Number of Hours:</t>
  </si>
  <si>
    <t>Subcontractor Project Manager</t>
  </si>
  <si>
    <t xml:space="preserve">Moderate </t>
  </si>
  <si>
    <t xml:space="preserve">Data that triggers requirement for notification to affected parties or public authorities in case of a security breach. </t>
  </si>
  <si>
    <t xml:space="preserve">Data intended for release on a need-to-know basis. Data regulated by privacy laws or regulations or restricted by a regulatory agency or contract, grant, or other agreement terms and conditions. </t>
  </si>
  <si>
    <t xml:space="preserve">None - Low </t>
  </si>
  <si>
    <t xml:space="preserve">Data available for public access or release. </t>
  </si>
  <si>
    <r>
      <t xml:space="preserve">Project Summary
</t>
    </r>
    <r>
      <rPr>
        <b/>
        <sz val="10"/>
        <color theme="5" tint="-0.499984740745262"/>
        <rFont val="Arial"/>
        <family val="2"/>
      </rPr>
      <t>Use "Alt+Enter" on your keyboard to move curser to next line.</t>
    </r>
  </si>
  <si>
    <t>Is this project Fixed Rate or Time &amp; Material:</t>
  </si>
  <si>
    <t>Time &amp; Material</t>
  </si>
  <si>
    <t>Both</t>
  </si>
  <si>
    <t>Blended Average Hourly Rate:</t>
  </si>
  <si>
    <t>- Supplier to complete all fields except those marked for the department.
- All quotes must be accompanied by a Scope of Work.
- Travel as per GSA CONUS Guidelines.</t>
  </si>
  <si>
    <t>Subtotal</t>
  </si>
  <si>
    <t>Tax Rate</t>
  </si>
  <si>
    <t>Total</t>
  </si>
  <si>
    <t>Line</t>
  </si>
  <si>
    <t>Supplier Item ID</t>
  </si>
  <si>
    <t>Manufacturer Item ID</t>
  </si>
  <si>
    <t>Qty</t>
  </si>
  <si>
    <t>UOM</t>
  </si>
  <si>
    <t>Unit Price</t>
  </si>
  <si>
    <t>Tax?</t>
  </si>
  <si>
    <t>Tax</t>
  </si>
  <si>
    <t>Sub Total</t>
  </si>
  <si>
    <t>Short Description 
(40 Characters or Less)</t>
  </si>
  <si>
    <r>
      <t xml:space="preserve">Shipping and License/Support Registration Details
</t>
    </r>
    <r>
      <rPr>
        <b/>
        <sz val="10"/>
        <color theme="5" tint="-0.499984740745262"/>
        <rFont val="Arial"/>
        <family val="2"/>
      </rPr>
      <t xml:space="preserve"> (To be completed by Dept.) </t>
    </r>
  </si>
  <si>
    <t>California Recycle Fee</t>
  </si>
  <si>
    <r>
      <t xml:space="preserve">Billing Details 
</t>
    </r>
    <r>
      <rPr>
        <b/>
        <sz val="10"/>
        <color theme="5" tint="-0.499984740745262"/>
        <rFont val="Arial"/>
        <family val="2"/>
      </rPr>
      <t>(To be completed by Dept.)</t>
    </r>
  </si>
  <si>
    <t>- Supplier to complete all fields except those marked for the department.
- SaaS Purchases limited to Tier 1 suppliers &amp; Data security Level 1, 2 and 3-Low ONLY!
- Include start/end dates for all licenses and/or support under "Detailed Description"
- When entering large volume of data, use one line and provide details on separate labeled tab.</t>
  </si>
  <si>
    <r>
      <t>Detailed Description</t>
    </r>
    <r>
      <rPr>
        <sz val="12"/>
        <rFont val="Arial"/>
        <family val="2"/>
      </rPr>
      <t xml:space="preserve">. (Optional)
</t>
    </r>
    <r>
      <rPr>
        <b/>
        <sz val="12"/>
        <color indexed="60"/>
        <rFont val="Arial"/>
        <family val="2"/>
      </rPr>
      <t>Dept.:</t>
    </r>
    <r>
      <rPr>
        <sz val="12"/>
        <color indexed="60"/>
        <rFont val="Arial"/>
        <family val="2"/>
      </rPr>
      <t xml:space="preserve"> Enter into Requisition Line "Comments" Field</t>
    </r>
  </si>
  <si>
    <r>
      <t xml:space="preserve">City and County of San Francisco Technology Marketplace Quote Form:  </t>
    </r>
    <r>
      <rPr>
        <b/>
        <sz val="15"/>
        <color theme="5" tint="-0.249977111117893"/>
        <rFont val="Arial"/>
        <family val="2"/>
      </rPr>
      <t>Hardware / Software / Support &amp; Maintenance</t>
    </r>
  </si>
  <si>
    <r>
      <t xml:space="preserve">City and County of San Francisco Technology Marketplace Quote Form:  </t>
    </r>
    <r>
      <rPr>
        <b/>
        <sz val="15"/>
        <color theme="5" tint="-0.249977111117893"/>
        <rFont val="Arial"/>
        <family val="2"/>
      </rPr>
      <t>Professional / Technical Services</t>
    </r>
  </si>
  <si>
    <t>Vendor</t>
  </si>
  <si>
    <t>Supplier ID</t>
  </si>
  <si>
    <t>Contract ID</t>
  </si>
  <si>
    <t>CCS Global Tech</t>
  </si>
  <si>
    <t>CDW Government</t>
  </si>
  <si>
    <t>Central Computers</t>
  </si>
  <si>
    <t>ComputerLand</t>
  </si>
  <si>
    <t>ConvergeOne</t>
  </si>
  <si>
    <t>Cornerstone JV</t>
  </si>
  <si>
    <t>DPP Tech</t>
  </si>
  <si>
    <t>Dynamic Systems</t>
  </si>
  <si>
    <t>InterVision</t>
  </si>
  <si>
    <t>Presidio</t>
  </si>
  <si>
    <t>Robert Half</t>
  </si>
  <si>
    <t>Slalom</t>
  </si>
  <si>
    <t>Softnet Solutions</t>
  </si>
  <si>
    <t>Stellar Services</t>
  </si>
  <si>
    <t>Variedy</t>
  </si>
  <si>
    <t>World Wide Tech</t>
  </si>
  <si>
    <t>Xtech JV</t>
  </si>
  <si>
    <t>Zones</t>
  </si>
  <si>
    <t>Ameritech</t>
  </si>
  <si>
    <t>BridgeMicro</t>
  </si>
  <si>
    <t>Delta-CM Pros JV</t>
  </si>
  <si>
    <t>Elyon</t>
  </si>
  <si>
    <t>Ipso Facto</t>
  </si>
  <si>
    <t>LearnIT</t>
  </si>
  <si>
    <t>NuSpective</t>
  </si>
  <si>
    <t>Pantheon</t>
  </si>
  <si>
    <t>Staples</t>
  </si>
  <si>
    <t>TBD</t>
  </si>
  <si>
    <t>Vox</t>
  </si>
  <si>
    <t>Actnet</t>
  </si>
  <si>
    <t>Beta Nineties</t>
  </si>
  <si>
    <t>Diamond Tech</t>
  </si>
  <si>
    <t>Exygy</t>
  </si>
  <si>
    <t>Farallon Geographics</t>
  </si>
  <si>
    <t>Five Paths</t>
  </si>
  <si>
    <t>GenSigma</t>
  </si>
  <si>
    <t>Parthex</t>
  </si>
  <si>
    <t>Spiral Scout</t>
  </si>
  <si>
    <t>Studio 151</t>
  </si>
  <si>
    <t>T&amp;S Trading</t>
  </si>
  <si>
    <t>Toptek Micro Center</t>
  </si>
  <si>
    <t>Two Rivers</t>
  </si>
  <si>
    <t>Xterra Solutions</t>
  </si>
  <si>
    <t>LBE Category</t>
  </si>
  <si>
    <t>EQ108</t>
  </si>
  <si>
    <t>GS093</t>
  </si>
  <si>
    <t>GS109</t>
  </si>
  <si>
    <t>GS131</t>
  </si>
  <si>
    <t>GS132</t>
  </si>
  <si>
    <t>Vendor-LBE</t>
  </si>
  <si>
    <t>Supplier Company Name:</t>
  </si>
  <si>
    <r>
      <rPr>
        <b/>
        <sz val="12"/>
        <color indexed="60"/>
        <rFont val="Arial"/>
        <family val="2"/>
      </rPr>
      <t>MICRO LBE Suppliers Only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Select LBE Cert. Category:</t>
    </r>
  </si>
  <si>
    <t>NIGP Code</t>
  </si>
  <si>
    <t>NIGP Code:</t>
  </si>
  <si>
    <t>Data/System Classification</t>
  </si>
  <si>
    <t>Potential Risk</t>
  </si>
  <si>
    <t>Appropriate for the Technology Marketplace?</t>
  </si>
  <si>
    <t>Low</t>
  </si>
  <si>
    <t xml:space="preserve">Data that is normal operating information but not proactively released to the public. Viewing and use is intended for employees; could be made available Citywide or to specific employees in a department, division or business unit. Certain data may be made available to external parties upon their request. </t>
  </si>
  <si>
    <t xml:space="preserve">Level 3: Sensitive  </t>
  </si>
  <si>
    <t>Moderate</t>
  </si>
  <si>
    <t xml:space="preserve">Level 4: Protected  </t>
  </si>
  <si>
    <r>
      <t>Data poses direct threats to human life or catastrophic loss of major assets and critical infrastructure (e.g. triggering lengthy periods of outages to critical processes or services for residents).</t>
    </r>
    <r>
      <rPr>
        <i/>
        <sz val="11"/>
        <color rgb="FF000000"/>
        <rFont val="Segoe UI"/>
        <family val="2"/>
      </rPr>
      <t xml:space="preserve"> </t>
    </r>
  </si>
  <si>
    <t xml:space="preserve">Level 5: Restricted </t>
  </si>
  <si>
    <t>High</t>
  </si>
  <si>
    <t xml:space="preserve">Data poses direct threats to human life or catastrophic loss of major assets and critical infrastructure (e.g. triggering lengthy periods of outages to critical processes or services for residents). </t>
  </si>
  <si>
    <t>Level 2:
Internal Use</t>
  </si>
  <si>
    <t>Level 1:
Public</t>
  </si>
  <si>
    <t>20400 - HARDWARE (NON TELECOMMUNICATION)</t>
  </si>
  <si>
    <t>20900 - SOFTWARE LICENSES</t>
  </si>
  <si>
    <t>92047 - SOFTWARE/HARDWARE SUPPORT</t>
  </si>
  <si>
    <t>92405 - IT-RELATED TRAINING</t>
  </si>
  <si>
    <t>- More than 4" &amp; less than 15": $4</t>
  </si>
  <si>
    <t>- 15" but less than 35": $5</t>
  </si>
  <si>
    <t>- More than 35": $6</t>
  </si>
  <si>
    <t>Insight Public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</si>
</sst>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"/>
    <numFmt numFmtId="165" formatCode="\1000000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60"/>
      <name val="Arial"/>
      <family val="2"/>
    </font>
    <font>
      <b/>
      <sz val="15"/>
      <name val="Arial"/>
      <family val="2"/>
    </font>
    <font>
      <b/>
      <sz val="12"/>
      <color indexed="60"/>
      <name val="Arial"/>
      <family val="2"/>
    </font>
    <font>
      <b/>
      <sz val="10"/>
      <name val="Segoe UI"/>
      <family val="2"/>
    </font>
    <font>
      <b/>
      <sz val="12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Segoe UI"/>
      <family val="2"/>
    </font>
    <font>
      <sz val="11"/>
      <color rgb="FF000000"/>
      <name val="Segoe UI"/>
      <family val="2"/>
    </font>
    <font>
      <i/>
      <sz val="11"/>
      <color rgb="FF000000"/>
      <name val="Segoe UI"/>
      <family val="2"/>
    </font>
    <font>
      <b/>
      <sz val="15"/>
      <color theme="5" tint="-0.249977111117893"/>
      <name val="Arial"/>
      <family val="2"/>
    </font>
    <font>
      <sz val="10"/>
      <color theme="1"/>
      <name val="Calibri"/>
      <family val="2"/>
      <scheme val="minor"/>
    </font>
    <font>
      <b/>
      <sz val="10"/>
      <color theme="5" tint="-0.499984740745262"/>
      <name val="Arial"/>
      <family val="2"/>
    </font>
    <font>
      <b/>
      <sz val="15"/>
      <color theme="0"/>
      <name val="Arial"/>
      <family val="2"/>
    </font>
    <font>
      <sz val="15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5"/>
      <color theme="1"/>
      <name val="Arial"/>
      <family val="2"/>
    </font>
    <font>
      <b/>
      <sz val="15"/>
      <color theme="1"/>
      <name val="Calibri"/>
      <family val="2"/>
      <scheme val="minor"/>
    </font>
    <font>
      <sz val="15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9" tint="-0.249977111117893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rgb="FFFFFFFF"/>
      <name val="Trebuchet MS"/>
      <family val="2"/>
    </font>
    <font>
      <b/>
      <sz val="12"/>
      <color rgb="FF538135"/>
      <name val="Trebuchet MS"/>
      <family val="2"/>
    </font>
    <font>
      <b/>
      <sz val="11"/>
      <color rgb="FF538135"/>
      <name val="Segoe UI"/>
      <family val="2"/>
    </font>
    <font>
      <b/>
      <sz val="12"/>
      <color rgb="FFED7D31"/>
      <name val="Trebuchet MS"/>
      <family val="2"/>
    </font>
    <font>
      <b/>
      <sz val="11"/>
      <color rgb="FFFF0000"/>
      <name val="Segoe UI"/>
      <family val="2"/>
    </font>
    <font>
      <b/>
      <sz val="12"/>
      <color rgb="FFFF000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283">
    <xf numFmtId="0" fontId="0" fillId="0" borderId="0" xfId="0"/>
    <xf numFmtId="0" fontId="2" fillId="0" borderId="0" xfId="3"/>
    <xf numFmtId="0" fontId="4" fillId="0" borderId="0" xfId="3" applyFont="1" applyFill="1" applyAlignment="1"/>
    <xf numFmtId="0" fontId="3" fillId="0" borderId="0" xfId="3" applyFont="1" applyFill="1" applyAlignment="1"/>
    <xf numFmtId="0" fontId="3" fillId="0" borderId="0" xfId="3" applyFont="1" applyFill="1" applyBorder="1" applyAlignment="1"/>
    <xf numFmtId="0" fontId="3" fillId="0" borderId="0" xfId="3" applyFont="1"/>
    <xf numFmtId="0" fontId="2" fillId="0" borderId="0" xfId="3" applyAlignment="1">
      <alignment horizontal="left"/>
    </xf>
    <xf numFmtId="0" fontId="2" fillId="0" borderId="0" xfId="3" applyFont="1" applyAlignment="1">
      <alignment horizontal="left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0" xfId="8"/>
    <xf numFmtId="0" fontId="14" fillId="0" borderId="0" xfId="8" applyFont="1"/>
    <xf numFmtId="0" fontId="15" fillId="0" borderId="36" xfId="8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28" fillId="0" borderId="0" xfId="0" applyFont="1" applyBorder="1" applyAlignment="1"/>
    <xf numFmtId="0" fontId="28" fillId="0" borderId="0" xfId="0" applyFont="1" applyFill="1" applyBorder="1" applyAlignment="1"/>
    <xf numFmtId="164" fontId="0" fillId="0" borderId="0" xfId="0" applyNumberFormat="1"/>
    <xf numFmtId="165" fontId="0" fillId="0" borderId="0" xfId="0" applyNumberFormat="1"/>
    <xf numFmtId="0" fontId="0" fillId="0" borderId="33" xfId="0" applyBorder="1"/>
    <xf numFmtId="164" fontId="0" fillId="0" borderId="33" xfId="0" applyNumberFormat="1" applyBorder="1"/>
    <xf numFmtId="165" fontId="0" fillId="0" borderId="33" xfId="0" applyNumberFormat="1" applyBorder="1"/>
    <xf numFmtId="164" fontId="25" fillId="2" borderId="22" xfId="0" applyNumberFormat="1" applyFont="1" applyFill="1" applyBorder="1" applyAlignment="1">
      <alignment horizontal="left" vertical="center" wrapText="1"/>
    </xf>
    <xf numFmtId="164" fontId="25" fillId="2" borderId="22" xfId="0" applyNumberFormat="1" applyFont="1" applyFill="1" applyBorder="1" applyAlignment="1" applyProtection="1">
      <alignment horizontal="left" vertical="center" wrapText="1"/>
    </xf>
    <xf numFmtId="0" fontId="25" fillId="4" borderId="27" xfId="0" applyFont="1" applyFill="1" applyBorder="1" applyAlignment="1" applyProtection="1">
      <alignment vertical="center" wrapText="1"/>
      <protection locked="0"/>
    </xf>
    <xf numFmtId="0" fontId="25" fillId="4" borderId="38" xfId="0" applyFont="1" applyFill="1" applyBorder="1" applyAlignment="1" applyProtection="1">
      <alignment vertical="center" wrapText="1"/>
      <protection locked="0"/>
    </xf>
    <xf numFmtId="0" fontId="25" fillId="4" borderId="22" xfId="0" applyFont="1" applyFill="1" applyBorder="1" applyAlignment="1" applyProtection="1">
      <alignment vertical="center" wrapText="1"/>
      <protection locked="0"/>
    </xf>
    <xf numFmtId="44" fontId="21" fillId="5" borderId="3" xfId="0" applyNumberFormat="1" applyFont="1" applyFill="1" applyBorder="1" applyAlignment="1" applyProtection="1">
      <alignment vertical="center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0" fontId="25" fillId="4" borderId="0" xfId="0" applyFont="1" applyFill="1" applyBorder="1" applyAlignment="1" applyProtection="1">
      <alignment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left"/>
      <protection locked="0"/>
    </xf>
    <xf numFmtId="0" fontId="7" fillId="2" borderId="52" xfId="0" applyFont="1" applyFill="1" applyBorder="1" applyAlignment="1" applyProtection="1">
      <alignment horizontal="left" wrapText="1"/>
      <protection locked="0"/>
    </xf>
    <xf numFmtId="0" fontId="7" fillId="2" borderId="52" xfId="0" applyFont="1" applyFill="1" applyBorder="1" applyAlignment="1" applyProtection="1">
      <alignment horizontal="left"/>
      <protection locked="0"/>
    </xf>
    <xf numFmtId="0" fontId="7" fillId="2" borderId="45" xfId="0" applyFont="1" applyFill="1" applyBorder="1" applyAlignment="1" applyProtection="1">
      <alignment horizontal="left"/>
      <protection locked="0"/>
    </xf>
    <xf numFmtId="0" fontId="28" fillId="2" borderId="42" xfId="0" applyFont="1" applyFill="1" applyBorder="1" applyAlignment="1" applyProtection="1">
      <alignment horizontal="center" vertical="center"/>
      <protection locked="0"/>
    </xf>
    <xf numFmtId="0" fontId="28" fillId="0" borderId="32" xfId="0" applyFont="1" applyFill="1" applyBorder="1" applyAlignment="1" applyProtection="1">
      <alignment wrapText="1"/>
      <protection locked="0"/>
    </xf>
    <xf numFmtId="0" fontId="28" fillId="0" borderId="32" xfId="0" applyFont="1" applyFill="1" applyBorder="1" applyAlignment="1" applyProtection="1">
      <alignment horizontal="center"/>
      <protection locked="0"/>
    </xf>
    <xf numFmtId="43" fontId="28" fillId="0" borderId="32" xfId="4" applyFont="1" applyFill="1" applyBorder="1" applyAlignment="1" applyProtection="1">
      <protection locked="0"/>
    </xf>
    <xf numFmtId="43" fontId="28" fillId="2" borderId="32" xfId="4" applyFont="1" applyFill="1" applyBorder="1" applyAlignment="1" applyProtection="1">
      <protection locked="0"/>
    </xf>
    <xf numFmtId="43" fontId="28" fillId="2" borderId="43" xfId="4" applyFont="1" applyFill="1" applyBorder="1" applyAlignment="1" applyProtection="1">
      <protection locked="0"/>
    </xf>
    <xf numFmtId="0" fontId="28" fillId="2" borderId="13" xfId="0" applyFont="1" applyFill="1" applyBorder="1" applyAlignment="1" applyProtection="1">
      <alignment horizontal="center" vertical="center"/>
      <protection locked="0"/>
    </xf>
    <xf numFmtId="0" fontId="28" fillId="0" borderId="8" xfId="0" applyFont="1" applyFill="1" applyBorder="1" applyAlignment="1" applyProtection="1">
      <alignment wrapText="1"/>
      <protection locked="0"/>
    </xf>
    <xf numFmtId="0" fontId="28" fillId="0" borderId="8" xfId="0" applyFont="1" applyFill="1" applyBorder="1" applyAlignment="1" applyProtection="1">
      <alignment horizontal="center"/>
      <protection locked="0"/>
    </xf>
    <xf numFmtId="43" fontId="28" fillId="0" borderId="8" xfId="4" applyFont="1" applyFill="1" applyBorder="1" applyAlignment="1" applyProtection="1">
      <protection locked="0"/>
    </xf>
    <xf numFmtId="43" fontId="28" fillId="2" borderId="8" xfId="4" applyFont="1" applyFill="1" applyBorder="1" applyAlignment="1" applyProtection="1"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28" fillId="0" borderId="31" xfId="0" applyFont="1" applyFill="1" applyBorder="1" applyAlignment="1" applyProtection="1">
      <alignment wrapText="1"/>
      <protection locked="0"/>
    </xf>
    <xf numFmtId="0" fontId="28" fillId="0" borderId="31" xfId="0" applyFont="1" applyFill="1" applyBorder="1" applyAlignment="1" applyProtection="1">
      <alignment horizontal="center"/>
      <protection locked="0"/>
    </xf>
    <xf numFmtId="43" fontId="28" fillId="0" borderId="31" xfId="4" applyFont="1" applyFill="1" applyBorder="1" applyAlignment="1" applyProtection="1">
      <protection locked="0"/>
    </xf>
    <xf numFmtId="43" fontId="28" fillId="2" borderId="31" xfId="4" applyFont="1" applyFill="1" applyBorder="1" applyAlignment="1" applyProtection="1">
      <protection locked="0"/>
    </xf>
    <xf numFmtId="0" fontId="25" fillId="4" borderId="2" xfId="0" applyFont="1" applyFill="1" applyBorder="1" applyAlignment="1" applyProtection="1">
      <alignment vertical="center" wrapText="1"/>
      <protection locked="0"/>
    </xf>
    <xf numFmtId="0" fontId="13" fillId="4" borderId="0" xfId="0" quotePrefix="1" applyFont="1" applyFill="1" applyBorder="1" applyAlignment="1" applyProtection="1">
      <alignment horizontal="left" vertical="center" wrapText="1"/>
      <protection locked="0"/>
    </xf>
    <xf numFmtId="0" fontId="23" fillId="4" borderId="0" xfId="0" applyFont="1" applyFill="1" applyBorder="1" applyAlignment="1" applyProtection="1">
      <alignment horizontal="left" vertical="center" wrapText="1"/>
      <protection locked="0"/>
    </xf>
    <xf numFmtId="0" fontId="23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43" xfId="0" applyFont="1" applyFill="1" applyBorder="1" applyAlignment="1" applyProtection="1">
      <alignment vertical="center"/>
      <protection locked="0"/>
    </xf>
    <xf numFmtId="0" fontId="7" fillId="4" borderId="43" xfId="0" applyFont="1" applyFill="1" applyBorder="1" applyAlignment="1" applyProtection="1">
      <alignment horizontal="left" vertical="center"/>
      <protection locked="0"/>
    </xf>
    <xf numFmtId="0" fontId="8" fillId="4" borderId="14" xfId="0" applyFont="1" applyFill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left" vertical="center"/>
      <protection locked="0"/>
    </xf>
    <xf numFmtId="0" fontId="8" fillId="4" borderId="16" xfId="0" applyFont="1" applyFill="1" applyBorder="1" applyAlignment="1" applyProtection="1">
      <alignment vertical="center"/>
      <protection locked="0"/>
    </xf>
    <xf numFmtId="0" fontId="8" fillId="4" borderId="16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0" xfId="3" applyFont="1"/>
    <xf numFmtId="0" fontId="35" fillId="6" borderId="40" xfId="0" applyFont="1" applyFill="1" applyBorder="1" applyAlignment="1">
      <alignment horizontal="center" vertical="center" wrapText="1"/>
    </xf>
    <xf numFmtId="0" fontId="35" fillId="6" borderId="26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left" vertical="center" wrapText="1" indent="1"/>
    </xf>
    <xf numFmtId="0" fontId="36" fillId="8" borderId="8" xfId="0" applyFont="1" applyFill="1" applyBorder="1" applyAlignment="1">
      <alignment horizontal="left" vertical="center" wrapText="1" indent="1"/>
    </xf>
    <xf numFmtId="0" fontId="16" fillId="8" borderId="8" xfId="0" applyFont="1" applyFill="1" applyBorder="1" applyAlignment="1">
      <alignment vertical="center" wrapText="1"/>
    </xf>
    <xf numFmtId="0" fontId="37" fillId="8" borderId="8" xfId="0" applyFont="1" applyFill="1" applyBorder="1" applyAlignment="1">
      <alignment horizontal="center" vertical="center" wrapText="1"/>
    </xf>
    <xf numFmtId="0" fontId="38" fillId="7" borderId="8" xfId="0" applyFont="1" applyFill="1" applyBorder="1" applyAlignment="1">
      <alignment horizontal="left" vertical="center" wrapText="1" indent="1"/>
    </xf>
    <xf numFmtId="0" fontId="16" fillId="7" borderId="8" xfId="0" applyFont="1" applyFill="1" applyBorder="1" applyAlignment="1">
      <alignment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38" fillId="8" borderId="8" xfId="0" applyFont="1" applyFill="1" applyBorder="1" applyAlignment="1">
      <alignment horizontal="left" vertical="center" wrapText="1" indent="1"/>
    </xf>
    <xf numFmtId="0" fontId="39" fillId="8" borderId="8" xfId="0" applyFont="1" applyFill="1" applyBorder="1" applyAlignment="1">
      <alignment horizontal="center" vertical="center" wrapText="1"/>
    </xf>
    <xf numFmtId="0" fontId="40" fillId="7" borderId="8" xfId="0" applyFont="1" applyFill="1" applyBorder="1" applyAlignment="1">
      <alignment horizontal="left" vertical="center" wrapText="1" indent="1"/>
    </xf>
    <xf numFmtId="0" fontId="39" fillId="7" borderId="8" xfId="0" applyFont="1" applyFill="1" applyBorder="1" applyAlignment="1">
      <alignment horizontal="center" vertical="center" wrapText="1"/>
    </xf>
    <xf numFmtId="0" fontId="40" fillId="8" borderId="8" xfId="0" applyFont="1" applyFill="1" applyBorder="1" applyAlignment="1">
      <alignment horizontal="left" vertical="center" wrapText="1" indent="1"/>
    </xf>
    <xf numFmtId="0" fontId="12" fillId="0" borderId="36" xfId="8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10" fillId="2" borderId="53" xfId="0" applyFont="1" applyFill="1" applyBorder="1" applyAlignment="1" applyProtection="1">
      <alignment horizontal="center" vertical="center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44" fontId="29" fillId="2" borderId="55" xfId="1" applyFont="1" applyFill="1" applyBorder="1" applyAlignment="1" applyProtection="1">
      <alignment horizontal="center" vertical="center" wrapText="1"/>
      <protection locked="0"/>
    </xf>
    <xf numFmtId="44" fontId="29" fillId="2" borderId="56" xfId="1" applyFont="1" applyFill="1" applyBorder="1" applyAlignment="1" applyProtection="1">
      <alignment horizontal="center" vertical="center" wrapText="1"/>
      <protection locked="0"/>
    </xf>
    <xf numFmtId="44" fontId="29" fillId="2" borderId="57" xfId="1" applyFont="1" applyFill="1" applyBorder="1" applyAlignment="1" applyProtection="1">
      <alignment horizontal="center" vertical="center" wrapText="1"/>
      <protection locked="0"/>
    </xf>
    <xf numFmtId="44" fontId="29" fillId="2" borderId="1" xfId="1" applyFont="1" applyFill="1" applyBorder="1" applyAlignment="1" applyProtection="1">
      <alignment horizontal="center" vertical="center" wrapText="1"/>
      <protection locked="0"/>
    </xf>
    <xf numFmtId="44" fontId="29" fillId="2" borderId="0" xfId="1" applyFont="1" applyFill="1" applyBorder="1" applyAlignment="1" applyProtection="1">
      <alignment horizontal="center" vertical="center" wrapText="1"/>
      <protection locked="0"/>
    </xf>
    <xf numFmtId="44" fontId="29" fillId="2" borderId="2" xfId="1" applyFont="1" applyFill="1" applyBorder="1" applyAlignment="1" applyProtection="1">
      <alignment horizontal="center" vertical="center" wrapText="1"/>
      <protection locked="0"/>
    </xf>
    <xf numFmtId="44" fontId="29" fillId="2" borderId="34" xfId="1" applyFont="1" applyFill="1" applyBorder="1" applyAlignment="1" applyProtection="1">
      <alignment horizontal="center" vertical="center" wrapText="1"/>
      <protection locked="0"/>
    </xf>
    <xf numFmtId="44" fontId="29" fillId="2" borderId="33" xfId="1" applyFont="1" applyFill="1" applyBorder="1" applyAlignment="1" applyProtection="1">
      <alignment horizontal="center" vertical="center" wrapText="1"/>
      <protection locked="0"/>
    </xf>
    <xf numFmtId="44" fontId="29" fillId="2" borderId="58" xfId="1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right" vertical="center"/>
      <protection locked="0"/>
    </xf>
    <xf numFmtId="0" fontId="34" fillId="0" borderId="49" xfId="0" applyFont="1" applyBorder="1" applyAlignment="1" applyProtection="1">
      <alignment vertical="center"/>
      <protection locked="0"/>
    </xf>
    <xf numFmtId="10" fontId="29" fillId="4" borderId="28" xfId="2" applyNumberFormat="1" applyFont="1" applyFill="1" applyBorder="1" applyAlignment="1" applyProtection="1">
      <alignment horizontal="right" vertical="center" wrapText="1"/>
      <protection locked="0"/>
    </xf>
    <xf numFmtId="10" fontId="29" fillId="0" borderId="29" xfId="2" applyNumberFormat="1" applyFont="1" applyBorder="1" applyAlignment="1" applyProtection="1">
      <alignment horizontal="right" vertical="center" wrapText="1"/>
      <protection locked="0"/>
    </xf>
    <xf numFmtId="10" fontId="29" fillId="0" borderId="12" xfId="2" applyNumberFormat="1" applyFont="1" applyBorder="1" applyAlignment="1" applyProtection="1">
      <alignment horizontal="right" vertical="center" wrapText="1"/>
      <protection locked="0"/>
    </xf>
    <xf numFmtId="10" fontId="29" fillId="0" borderId="37" xfId="2" applyNumberFormat="1" applyFont="1" applyBorder="1" applyAlignment="1" applyProtection="1">
      <alignment horizontal="right" vertical="center" wrapText="1"/>
      <protection locked="0"/>
    </xf>
    <xf numFmtId="10" fontId="29" fillId="0" borderId="8" xfId="2" applyNumberFormat="1" applyFont="1" applyBorder="1" applyAlignment="1" applyProtection="1">
      <alignment horizontal="right" vertical="center" wrapText="1"/>
      <protection locked="0"/>
    </xf>
    <xf numFmtId="10" fontId="29" fillId="0" borderId="14" xfId="2" applyNumberFormat="1" applyFont="1" applyBorder="1" applyAlignment="1" applyProtection="1">
      <alignment horizontal="right" vertical="center" wrapText="1"/>
      <protection locked="0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25" fillId="4" borderId="1" xfId="0" applyFont="1" applyFill="1" applyBorder="1" applyAlignment="1" applyProtection="1">
      <alignment vertical="center" wrapText="1"/>
      <protection locked="0"/>
    </xf>
    <xf numFmtId="0" fontId="25" fillId="4" borderId="0" xfId="0" applyFont="1" applyFill="1" applyBorder="1" applyAlignment="1" applyProtection="1">
      <alignment vertical="center" wrapText="1"/>
      <protection locked="0"/>
    </xf>
    <xf numFmtId="0" fontId="25" fillId="4" borderId="2" xfId="0" applyFont="1" applyFill="1" applyBorder="1" applyAlignment="1" applyProtection="1">
      <alignment vertical="center" wrapText="1"/>
      <protection locked="0"/>
    </xf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4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27" fillId="3" borderId="25" xfId="0" quotePrefix="1" applyFont="1" applyFill="1" applyBorder="1" applyAlignment="1" applyProtection="1">
      <alignment horizontal="left" vertical="top" wrapText="1"/>
    </xf>
    <xf numFmtId="0" fontId="27" fillId="3" borderId="19" xfId="0" quotePrefix="1" applyFont="1" applyFill="1" applyBorder="1" applyAlignment="1" applyProtection="1">
      <alignment horizontal="left" vertical="top" wrapText="1"/>
    </xf>
    <xf numFmtId="0" fontId="27" fillId="3" borderId="4" xfId="0" quotePrefix="1" applyFont="1" applyFill="1" applyBorder="1" applyAlignment="1" applyProtection="1">
      <alignment horizontal="left" vertical="top" wrapText="1"/>
    </xf>
    <xf numFmtId="44" fontId="10" fillId="2" borderId="30" xfId="1" applyFont="1" applyFill="1" applyBorder="1" applyAlignment="1" applyProtection="1">
      <alignment horizontal="right" vertical="center" wrapText="1"/>
      <protection locked="0"/>
    </xf>
    <xf numFmtId="44" fontId="10" fillId="2" borderId="31" xfId="1" applyFont="1" applyFill="1" applyBorder="1" applyAlignment="1" applyProtection="1">
      <alignment horizontal="right" vertical="center" wrapText="1"/>
      <protection locked="0"/>
    </xf>
    <xf numFmtId="44" fontId="10" fillId="2" borderId="16" xfId="1" applyFont="1" applyFill="1" applyBorder="1" applyAlignment="1" applyProtection="1">
      <alignment horizontal="right" vertical="center" wrapText="1"/>
      <protection locked="0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5" fillId="4" borderId="22" xfId="0" applyFont="1" applyFill="1" applyBorder="1" applyAlignment="1" applyProtection="1">
      <alignment horizontal="left" vertical="center" wrapText="1"/>
      <protection locked="0"/>
    </xf>
    <xf numFmtId="0" fontId="25" fillId="4" borderId="24" xfId="0" applyFont="1" applyFill="1" applyBorder="1" applyAlignment="1" applyProtection="1">
      <alignment horizontal="left" vertical="center" wrapText="1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34" fillId="2" borderId="49" xfId="0" applyFont="1" applyFill="1" applyBorder="1" applyAlignment="1" applyProtection="1">
      <alignment horizontal="center" vertical="center"/>
      <protection locked="0"/>
    </xf>
    <xf numFmtId="44" fontId="10" fillId="2" borderId="37" xfId="1" applyFont="1" applyFill="1" applyBorder="1" applyAlignment="1" applyProtection="1">
      <alignment horizontal="right" vertical="center"/>
      <protection locked="0"/>
    </xf>
    <xf numFmtId="44" fontId="30" fillId="2" borderId="8" xfId="1" applyFont="1" applyFill="1" applyBorder="1" applyAlignment="1" applyProtection="1">
      <alignment horizontal="right" vertical="center"/>
      <protection locked="0"/>
    </xf>
    <xf numFmtId="44" fontId="30" fillId="2" borderId="14" xfId="1" applyFont="1" applyFill="1" applyBorder="1" applyAlignment="1" applyProtection="1">
      <alignment horizontal="right" vertical="center"/>
      <protection locked="0"/>
    </xf>
    <xf numFmtId="44" fontId="30" fillId="2" borderId="37" xfId="1" applyFont="1" applyFill="1" applyBorder="1" applyAlignment="1" applyProtection="1">
      <alignment horizontal="right" vertical="center"/>
      <protection locked="0"/>
    </xf>
    <xf numFmtId="0" fontId="25" fillId="4" borderId="5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2" fillId="0" borderId="0" xfId="0" quotePrefix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2" fillId="0" borderId="2" xfId="0" applyFont="1" applyFill="1" applyBorder="1" applyAlignment="1" applyProtection="1">
      <alignment horizontal="left" vertical="center" wrapText="1"/>
      <protection locked="0"/>
    </xf>
    <xf numFmtId="0" fontId="23" fillId="2" borderId="14" xfId="0" applyFont="1" applyFill="1" applyBorder="1" applyAlignment="1">
      <alignment vertical="center" wrapText="1"/>
    </xf>
    <xf numFmtId="0" fontId="25" fillId="4" borderId="6" xfId="0" applyFont="1" applyFill="1" applyBorder="1" applyAlignment="1" applyProtection="1">
      <alignment vertical="center" wrapText="1"/>
      <protection locked="0"/>
    </xf>
    <xf numFmtId="0" fontId="25" fillId="4" borderId="7" xfId="0" applyFont="1" applyFill="1" applyBorder="1" applyAlignment="1" applyProtection="1">
      <alignment vertical="center" wrapText="1"/>
      <protection locked="0"/>
    </xf>
    <xf numFmtId="0" fontId="25" fillId="4" borderId="26" xfId="0" applyFont="1" applyFill="1" applyBorder="1" applyAlignment="1" applyProtection="1">
      <alignment vertical="center" wrapText="1"/>
      <protection locked="0"/>
    </xf>
    <xf numFmtId="0" fontId="32" fillId="0" borderId="6" xfId="0" quotePrefix="1" applyFont="1" applyFill="1" applyBorder="1" applyAlignment="1" applyProtection="1">
      <alignment horizontal="left" vertical="center" wrapText="1"/>
      <protection locked="0"/>
    </xf>
    <xf numFmtId="0" fontId="33" fillId="0" borderId="7" xfId="0" applyFont="1" applyFill="1" applyBorder="1" applyAlignment="1" applyProtection="1">
      <alignment horizontal="left" vertical="center" wrapText="1"/>
      <protection locked="0"/>
    </xf>
    <xf numFmtId="0" fontId="33" fillId="0" borderId="26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23" fillId="2" borderId="1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8" fillId="4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Border="1" applyAlignment="1" applyProtection="1">
      <alignment vertical="center"/>
      <protection locked="0"/>
    </xf>
    <xf numFmtId="0" fontId="23" fillId="4" borderId="2" xfId="0" applyFont="1" applyFill="1" applyBorder="1" applyAlignment="1" applyProtection="1">
      <alignment vertical="center"/>
      <protection locked="0"/>
    </xf>
    <xf numFmtId="0" fontId="24" fillId="4" borderId="21" xfId="0" applyFont="1" applyFill="1" applyBorder="1" applyAlignment="1" applyProtection="1">
      <alignment vertical="center" wrapText="1"/>
      <protection locked="0"/>
    </xf>
    <xf numFmtId="0" fontId="25" fillId="4" borderId="38" xfId="0" applyFont="1" applyFill="1" applyBorder="1" applyAlignment="1" applyProtection="1">
      <alignment vertical="center" wrapText="1"/>
      <protection locked="0"/>
    </xf>
    <xf numFmtId="0" fontId="25" fillId="4" borderId="37" xfId="0" applyFont="1" applyFill="1" applyBorder="1" applyAlignment="1" applyProtection="1">
      <alignment vertical="center" wrapText="1"/>
      <protection locked="0"/>
    </xf>
    <xf numFmtId="0" fontId="21" fillId="3" borderId="0" xfId="0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Border="1" applyAlignment="1" applyProtection="1">
      <alignment horizontal="center" vertical="center" wrapText="1"/>
      <protection locked="0"/>
    </xf>
    <xf numFmtId="0" fontId="22" fillId="3" borderId="38" xfId="0" applyFont="1" applyFill="1" applyBorder="1" applyAlignment="1" applyProtection="1">
      <alignment horizontal="center" vertical="center" wrapText="1"/>
      <protection locked="0"/>
    </xf>
    <xf numFmtId="0" fontId="22" fillId="3" borderId="22" xfId="0" applyFont="1" applyFill="1" applyBorder="1" applyAlignment="1" applyProtection="1">
      <alignment horizontal="center" vertical="center" wrapText="1"/>
      <protection locked="0"/>
    </xf>
    <xf numFmtId="0" fontId="24" fillId="2" borderId="25" xfId="0" applyFont="1" applyFill="1" applyBorder="1" applyAlignment="1" applyProtection="1">
      <alignment vertical="center" wrapText="1"/>
      <protection locked="0"/>
    </xf>
    <xf numFmtId="0" fontId="24" fillId="2" borderId="19" xfId="0" applyFont="1" applyFill="1" applyBorder="1" applyAlignment="1" applyProtection="1">
      <alignment vertical="center" wrapText="1"/>
      <protection locked="0"/>
    </xf>
    <xf numFmtId="0" fontId="24" fillId="2" borderId="47" xfId="0" applyFont="1" applyFill="1" applyBorder="1" applyAlignment="1" applyProtection="1">
      <alignment vertical="center" wrapText="1"/>
      <protection locked="0"/>
    </xf>
    <xf numFmtId="0" fontId="13" fillId="4" borderId="7" xfId="0" quotePrefix="1" applyFont="1" applyFill="1" applyBorder="1" applyAlignment="1" applyProtection="1">
      <alignment horizontal="left" vertical="center" wrapText="1"/>
      <protection locked="0"/>
    </xf>
    <xf numFmtId="0" fontId="23" fillId="4" borderId="7" xfId="0" applyFont="1" applyFill="1" applyBorder="1" applyAlignment="1" applyProtection="1">
      <alignment horizontal="left" vertical="center" wrapText="1"/>
      <protection locked="0"/>
    </xf>
    <xf numFmtId="0" fontId="23" fillId="4" borderId="26" xfId="0" applyFont="1" applyFill="1" applyBorder="1" applyAlignment="1" applyProtection="1">
      <alignment horizontal="left" vertical="center" wrapText="1"/>
      <protection locked="0"/>
    </xf>
    <xf numFmtId="0" fontId="13" fillId="4" borderId="0" xfId="0" quotePrefix="1" applyFont="1" applyFill="1" applyBorder="1" applyAlignment="1" applyProtection="1">
      <alignment horizontal="left" vertical="center" wrapText="1"/>
      <protection locked="0"/>
    </xf>
    <xf numFmtId="0" fontId="23" fillId="4" borderId="0" xfId="0" applyFont="1" applyFill="1" applyBorder="1" applyAlignment="1" applyProtection="1">
      <alignment horizontal="left" vertical="center" wrapText="1"/>
      <protection locked="0"/>
    </xf>
    <xf numFmtId="0" fontId="23" fillId="4" borderId="2" xfId="0" applyFont="1" applyFill="1" applyBorder="1" applyAlignment="1" applyProtection="1">
      <alignment horizontal="left" vertical="center" wrapText="1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0" fillId="4" borderId="31" xfId="0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2" borderId="2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 applyProtection="1">
      <alignment horizontal="left" vertical="center"/>
      <protection locked="0"/>
    </xf>
    <xf numFmtId="0" fontId="23" fillId="4" borderId="31" xfId="0" applyFont="1" applyFill="1" applyBorder="1" applyAlignment="1" applyProtection="1">
      <alignment horizontal="left" vertical="center"/>
      <protection locked="0"/>
    </xf>
    <xf numFmtId="0" fontId="8" fillId="4" borderId="42" xfId="0" applyFont="1" applyFill="1" applyBorder="1" applyAlignment="1" applyProtection="1">
      <alignment horizontal="left" vertical="center"/>
      <protection locked="0"/>
    </xf>
    <xf numFmtId="0" fontId="23" fillId="4" borderId="32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0" fontId="23" fillId="4" borderId="8" xfId="0" applyFont="1" applyFill="1" applyBorder="1" applyAlignment="1" applyProtection="1">
      <alignment horizontal="left" vertical="center"/>
      <protection locked="0"/>
    </xf>
    <xf numFmtId="0" fontId="25" fillId="0" borderId="47" xfId="0" applyFont="1" applyBorder="1" applyAlignment="1" applyProtection="1">
      <alignment vertical="center"/>
      <protection locked="0"/>
    </xf>
    <xf numFmtId="0" fontId="23" fillId="4" borderId="6" xfId="0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0" fontId="23" fillId="4" borderId="4" xfId="0" applyFont="1" applyFill="1" applyBorder="1" applyAlignment="1" applyProtection="1">
      <alignment horizontal="left" vertical="center" wrapText="1"/>
      <protection locked="0"/>
    </xf>
    <xf numFmtId="0" fontId="23" fillId="4" borderId="5" xfId="0" applyFont="1" applyFill="1" applyBorder="1" applyAlignment="1" applyProtection="1">
      <alignment horizontal="left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23" fillId="2" borderId="29" xfId="0" applyFont="1" applyFill="1" applyBorder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4" borderId="44" xfId="0" applyFont="1" applyFill="1" applyBorder="1" applyAlignment="1" applyProtection="1">
      <alignment vertical="center" wrapText="1"/>
      <protection locked="0"/>
    </xf>
    <xf numFmtId="0" fontId="23" fillId="4" borderId="32" xfId="0" applyFont="1" applyFill="1" applyBorder="1" applyAlignment="1" applyProtection="1">
      <alignment vertical="center" wrapText="1"/>
      <protection locked="0"/>
    </xf>
    <xf numFmtId="0" fontId="23" fillId="4" borderId="43" xfId="0" applyFont="1" applyFill="1" applyBorder="1" applyAlignment="1" applyProtection="1">
      <alignment vertical="center" wrapText="1"/>
      <protection locked="0"/>
    </xf>
    <xf numFmtId="0" fontId="23" fillId="4" borderId="41" xfId="0" applyFont="1" applyFill="1" applyBorder="1" applyAlignment="1" applyProtection="1">
      <alignment vertical="center" wrapText="1"/>
      <protection locked="0"/>
    </xf>
    <xf numFmtId="0" fontId="23" fillId="4" borderId="46" xfId="0" applyFont="1" applyFill="1" applyBorder="1" applyAlignment="1" applyProtection="1">
      <alignment vertical="center" wrapText="1"/>
      <protection locked="0"/>
    </xf>
    <xf numFmtId="0" fontId="23" fillId="4" borderId="50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26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31" xfId="0" applyFont="1" applyFill="1" applyBorder="1" applyAlignment="1" applyProtection="1">
      <alignment horizontal="left" vertical="center" wrapText="1"/>
      <protection locked="0"/>
    </xf>
    <xf numFmtId="0" fontId="24" fillId="4" borderId="23" xfId="0" applyFont="1" applyFill="1" applyBorder="1" applyAlignment="1" applyProtection="1">
      <alignment vertical="center" wrapText="1"/>
      <protection locked="0"/>
    </xf>
    <xf numFmtId="0" fontId="25" fillId="4" borderId="35" xfId="0" applyFont="1" applyFill="1" applyBorder="1" applyAlignment="1" applyProtection="1">
      <alignment vertical="center" wrapText="1"/>
      <protection locked="0"/>
    </xf>
    <xf numFmtId="0" fontId="25" fillId="4" borderId="30" xfId="0" applyFont="1" applyFill="1" applyBorder="1" applyAlignment="1" applyProtection="1">
      <alignment vertical="center" wrapText="1"/>
      <protection locked="0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0" fontId="24" fillId="2" borderId="48" xfId="0" applyFont="1" applyFill="1" applyBorder="1" applyAlignment="1" applyProtection="1">
      <alignment vertical="center" wrapText="1"/>
      <protection locked="0"/>
    </xf>
    <xf numFmtId="0" fontId="24" fillId="2" borderId="9" xfId="0" applyFont="1" applyFill="1" applyBorder="1" applyAlignment="1" applyProtection="1">
      <alignment vertical="center" wrapText="1"/>
      <protection locked="0"/>
    </xf>
    <xf numFmtId="0" fontId="24" fillId="2" borderId="10" xfId="0" applyFont="1" applyFill="1" applyBorder="1" applyAlignment="1" applyProtection="1">
      <alignment vertical="center" wrapText="1"/>
      <protection locked="0"/>
    </xf>
    <xf numFmtId="0" fontId="7" fillId="2" borderId="25" xfId="0" applyFont="1" applyFill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vertical="center" wrapText="1"/>
      <protection locked="0"/>
    </xf>
    <xf numFmtId="0" fontId="23" fillId="0" borderId="20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 applyProtection="1">
      <alignment vertical="center" wrapText="1"/>
      <protection locked="0"/>
    </xf>
    <xf numFmtId="0" fontId="23" fillId="0" borderId="2" xfId="0" applyFont="1" applyBorder="1" applyAlignment="1" applyProtection="1">
      <alignment vertical="center" wrapText="1"/>
      <protection locked="0"/>
    </xf>
    <xf numFmtId="0" fontId="23" fillId="4" borderId="37" xfId="0" applyFont="1" applyFill="1" applyBorder="1" applyAlignment="1" applyProtection="1">
      <alignment vertical="center" wrapText="1"/>
      <protection locked="0"/>
    </xf>
    <xf numFmtId="0" fontId="23" fillId="4" borderId="8" xfId="0" applyFont="1" applyFill="1" applyBorder="1" applyAlignment="1" applyProtection="1">
      <alignment vertical="center" wrapText="1"/>
      <protection locked="0"/>
    </xf>
    <xf numFmtId="0" fontId="23" fillId="4" borderId="14" xfId="0" applyFont="1" applyFill="1" applyBorder="1" applyAlignment="1" applyProtection="1">
      <alignment vertical="center" wrapText="1"/>
      <protection locked="0"/>
    </xf>
    <xf numFmtId="0" fontId="24" fillId="4" borderId="34" xfId="0" applyFont="1" applyFill="1" applyBorder="1" applyAlignment="1" applyProtection="1">
      <alignment vertical="center" wrapText="1"/>
      <protection locked="0"/>
    </xf>
    <xf numFmtId="0" fontId="25" fillId="4" borderId="33" xfId="0" applyFont="1" applyFill="1" applyBorder="1" applyAlignment="1" applyProtection="1">
      <alignment vertical="center" wrapText="1"/>
      <protection locked="0"/>
    </xf>
    <xf numFmtId="0" fontId="25" fillId="4" borderId="44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3" fillId="4" borderId="1" xfId="0" applyFont="1" applyFill="1" applyBorder="1" applyAlignment="1" applyProtection="1">
      <alignment horizontal="left" vertical="center" wrapText="1"/>
      <protection locked="0"/>
    </xf>
    <xf numFmtId="0" fontId="7" fillId="2" borderId="25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19" xfId="0" applyFill="1" applyBorder="1" applyAlignment="1" applyProtection="1">
      <alignment vertical="center" wrapText="1"/>
      <protection locked="0"/>
    </xf>
    <xf numFmtId="0" fontId="0" fillId="4" borderId="20" xfId="0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19" fillId="4" borderId="7" xfId="0" applyFont="1" applyFill="1" applyBorder="1" applyAlignment="1" applyProtection="1">
      <alignment vertical="top"/>
      <protection locked="0"/>
    </xf>
    <xf numFmtId="0" fontId="19" fillId="4" borderId="26" xfId="0" applyFont="1" applyFill="1" applyBorder="1" applyAlignment="1" applyProtection="1">
      <alignment vertical="top"/>
      <protection locked="0"/>
    </xf>
    <xf numFmtId="0" fontId="19" fillId="4" borderId="1" xfId="0" applyFont="1" applyFill="1" applyBorder="1" applyAlignment="1" applyProtection="1">
      <alignment vertical="top"/>
      <protection locked="0"/>
    </xf>
    <xf numFmtId="0" fontId="19" fillId="4" borderId="0" xfId="0" applyFont="1" applyFill="1" applyBorder="1" applyAlignment="1" applyProtection="1">
      <alignment vertical="top"/>
      <protection locked="0"/>
    </xf>
    <xf numFmtId="0" fontId="19" fillId="4" borderId="2" xfId="0" applyFont="1" applyFill="1" applyBorder="1" applyAlignment="1" applyProtection="1">
      <alignment vertical="top"/>
      <protection locked="0"/>
    </xf>
    <xf numFmtId="0" fontId="19" fillId="4" borderId="3" xfId="0" applyFont="1" applyFill="1" applyBorder="1" applyAlignment="1" applyProtection="1">
      <alignment vertical="top"/>
      <protection locked="0"/>
    </xf>
    <xf numFmtId="0" fontId="19" fillId="4" borderId="4" xfId="0" applyFont="1" applyFill="1" applyBorder="1" applyAlignment="1" applyProtection="1">
      <alignment vertical="top"/>
      <protection locked="0"/>
    </xf>
    <xf numFmtId="0" fontId="19" fillId="4" borderId="5" xfId="0" applyFont="1" applyFill="1" applyBorder="1" applyAlignment="1" applyProtection="1">
      <alignment vertical="top"/>
      <protection locked="0"/>
    </xf>
    <xf numFmtId="0" fontId="26" fillId="3" borderId="25" xfId="0" quotePrefix="1" applyFont="1" applyFill="1" applyBorder="1" applyAlignment="1">
      <alignment horizontal="left" vertical="center" wrapText="1"/>
    </xf>
    <xf numFmtId="0" fontId="26" fillId="3" borderId="19" xfId="0" quotePrefix="1" applyFont="1" applyFill="1" applyBorder="1" applyAlignment="1">
      <alignment horizontal="left" vertical="center" wrapText="1"/>
    </xf>
    <xf numFmtId="0" fontId="26" fillId="3" borderId="4" xfId="0" quotePrefix="1" applyFont="1" applyFill="1" applyBorder="1" applyAlignment="1">
      <alignment horizontal="left" vertical="center" wrapText="1"/>
    </xf>
    <xf numFmtId="44" fontId="31" fillId="4" borderId="31" xfId="5" applyFont="1" applyFill="1" applyBorder="1" applyAlignment="1" applyProtection="1">
      <alignment vertical="center" wrapText="1"/>
      <protection locked="0"/>
    </xf>
    <xf numFmtId="44" fontId="31" fillId="4" borderId="16" xfId="5" applyFont="1" applyFill="1" applyBorder="1" applyAlignment="1" applyProtection="1">
      <alignment vertical="center" wrapText="1"/>
      <protection locked="0"/>
    </xf>
    <xf numFmtId="0" fontId="7" fillId="2" borderId="44" xfId="0" applyFont="1" applyFill="1" applyBorder="1" applyAlignment="1">
      <alignment horizontal="right" vertical="center"/>
    </xf>
    <xf numFmtId="0" fontId="23" fillId="0" borderId="37" xfId="0" applyFont="1" applyBorder="1" applyAlignment="1">
      <alignment vertical="center"/>
    </xf>
    <xf numFmtId="0" fontId="3" fillId="4" borderId="32" xfId="0" applyFont="1" applyFill="1" applyBorder="1" applyAlignment="1" applyProtection="1">
      <alignment vertical="center" wrapText="1"/>
      <protection locked="0"/>
    </xf>
    <xf numFmtId="0" fontId="19" fillId="4" borderId="32" xfId="0" applyFont="1" applyFill="1" applyBorder="1" applyAlignment="1" applyProtection="1">
      <alignment vertical="center" wrapText="1"/>
      <protection locked="0"/>
    </xf>
    <xf numFmtId="0" fontId="19" fillId="4" borderId="43" xfId="0" applyFont="1" applyFill="1" applyBorder="1" applyAlignment="1" applyProtection="1">
      <alignment vertical="center" wrapText="1"/>
      <protection locked="0"/>
    </xf>
    <xf numFmtId="0" fontId="19" fillId="4" borderId="8" xfId="0" applyFont="1" applyFill="1" applyBorder="1" applyAlignment="1" applyProtection="1">
      <alignment vertical="center" wrapText="1"/>
      <protection locked="0"/>
    </xf>
    <xf numFmtId="0" fontId="19" fillId="4" borderId="14" xfId="0" applyFont="1" applyFill="1" applyBorder="1" applyAlignment="1" applyProtection="1">
      <alignment vertical="center" wrapText="1"/>
      <protection locked="0"/>
    </xf>
    <xf numFmtId="0" fontId="13" fillId="4" borderId="4" xfId="0" quotePrefix="1" applyFont="1" applyFill="1" applyBorder="1" applyAlignment="1" applyProtection="1">
      <alignment horizontal="left" vertical="center" wrapText="1"/>
      <protection locked="0"/>
    </xf>
  </cellXfs>
  <cellStyles count="9">
    <cellStyle name="Comma 2" xfId="4" xr:uid="{00000000-0005-0000-0000-000000000000}"/>
    <cellStyle name="Currency" xfId="1" builtinId="4"/>
    <cellStyle name="Currency 2" xfId="5" xr:uid="{00000000-0005-0000-0000-000002000000}"/>
    <cellStyle name="Normal" xfId="0" builtinId="0"/>
    <cellStyle name="Normal 2" xfId="6" xr:uid="{00000000-0005-0000-0000-000004000000}"/>
    <cellStyle name="Normal 3" xfId="3" xr:uid="{00000000-0005-0000-0000-000005000000}"/>
    <cellStyle name="Normal 4" xfId="8" xr:uid="{00000000-0005-0000-0000-000006000000}"/>
    <cellStyle name="Percent" xfId="2" builtinId="5"/>
    <cellStyle name="Percent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0</xdr:rowOff>
    </xdr:from>
    <xdr:to>
      <xdr:col>2</xdr:col>
      <xdr:colOff>3249707</xdr:colOff>
      <xdr:row>45</xdr:row>
      <xdr:rowOff>123792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2668227-D243-4FF6-A31D-032354619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324" y="0"/>
          <a:ext cx="6566648" cy="8012733"/>
        </a:xfrm>
        <a:prstGeom prst="rect">
          <a:avLst/>
        </a:prstGeom>
      </xdr:spPr>
    </xdr:pic>
    <xdr:clientData/>
  </xdr:twoCellAnchor>
  <xdr:twoCellAnchor editAs="oneCell">
    <xdr:from>
      <xdr:col>2</xdr:col>
      <xdr:colOff>3643679</xdr:colOff>
      <xdr:row>22</xdr:row>
      <xdr:rowOff>78444</xdr:rowOff>
    </xdr:from>
    <xdr:to>
      <xdr:col>22</xdr:col>
      <xdr:colOff>50280</xdr:colOff>
      <xdr:row>44</xdr:row>
      <xdr:rowOff>145679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944" y="4269444"/>
          <a:ext cx="11601777" cy="360829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2</xdr:col>
      <xdr:colOff>2599765</xdr:colOff>
      <xdr:row>29</xdr:row>
      <xdr:rowOff>33619</xdr:rowOff>
    </xdr:from>
    <xdr:to>
      <xdr:col>2</xdr:col>
      <xdr:colOff>3821207</xdr:colOff>
      <xdr:row>35</xdr:row>
      <xdr:rowOff>33617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AA5D3980-F94C-4318-86E1-94B5CD808C35}"/>
            </a:ext>
          </a:extLst>
        </xdr:cNvPr>
        <xdr:cNvSpPr/>
      </xdr:nvSpPr>
      <xdr:spPr>
        <a:xfrm>
          <a:off x="6533030" y="5412443"/>
          <a:ext cx="1221442" cy="941292"/>
        </a:xfrm>
        <a:prstGeom prst="rightBrace">
          <a:avLst>
            <a:gd name="adj1" fmla="val 8333"/>
            <a:gd name="adj2" fmla="val 30872"/>
          </a:avLst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2655794</xdr:colOff>
      <xdr:row>35</xdr:row>
      <xdr:rowOff>78444</xdr:rowOff>
    </xdr:from>
    <xdr:to>
      <xdr:col>2</xdr:col>
      <xdr:colOff>3839136</xdr:colOff>
      <xdr:row>44</xdr:row>
      <xdr:rowOff>33617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13A756AD-F775-4B0B-BE25-6D9C0C8FD054}"/>
            </a:ext>
          </a:extLst>
        </xdr:cNvPr>
        <xdr:cNvSpPr/>
      </xdr:nvSpPr>
      <xdr:spPr>
        <a:xfrm>
          <a:off x="6589059" y="6398562"/>
          <a:ext cx="1183342" cy="1367114"/>
        </a:xfrm>
        <a:prstGeom prst="rightBrace">
          <a:avLst>
            <a:gd name="adj1" fmla="val 8333"/>
            <a:gd name="adj2" fmla="val 69504"/>
          </a:avLst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347383</xdr:colOff>
      <xdr:row>2</xdr:row>
      <xdr:rowOff>11205</xdr:rowOff>
    </xdr:from>
    <xdr:to>
      <xdr:col>2</xdr:col>
      <xdr:colOff>537882</xdr:colOff>
      <xdr:row>46</xdr:row>
      <xdr:rowOff>114686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BC59691-6D75-4A9B-9C4B-3D4B7ABD3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83" y="324970"/>
          <a:ext cx="5703793" cy="7062334"/>
        </a:xfrm>
        <a:prstGeom prst="rect">
          <a:avLst/>
        </a:prstGeom>
      </xdr:spPr>
    </xdr:pic>
    <xdr:clientData/>
  </xdr:twoCellAnchor>
  <xdr:twoCellAnchor editAs="oneCell">
    <xdr:from>
      <xdr:col>0</xdr:col>
      <xdr:colOff>414617</xdr:colOff>
      <xdr:row>45</xdr:row>
      <xdr:rowOff>100853</xdr:rowOff>
    </xdr:from>
    <xdr:to>
      <xdr:col>3</xdr:col>
      <xdr:colOff>341032</xdr:colOff>
      <xdr:row>64</xdr:row>
      <xdr:rowOff>12425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0EABF18-6642-4395-9C73-0EA9538144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1" t="3318" r="-7539"/>
        <a:stretch/>
      </xdr:blipFill>
      <xdr:spPr>
        <a:xfrm>
          <a:off x="414617" y="7216588"/>
          <a:ext cx="6033621" cy="2892337"/>
        </a:xfrm>
        <a:prstGeom prst="rect">
          <a:avLst/>
        </a:prstGeom>
      </xdr:spPr>
    </xdr:pic>
    <xdr:clientData/>
  </xdr:twoCellAnchor>
  <xdr:twoCellAnchor editAs="oneCell">
    <xdr:from>
      <xdr:col>4</xdr:col>
      <xdr:colOff>111347</xdr:colOff>
      <xdr:row>40</xdr:row>
      <xdr:rowOff>67145</xdr:rowOff>
    </xdr:from>
    <xdr:to>
      <xdr:col>21</xdr:col>
      <xdr:colOff>244138</xdr:colOff>
      <xdr:row>63</xdr:row>
      <xdr:rowOff>44822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12465" y="6398469"/>
          <a:ext cx="10229291" cy="358597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1</xdr:col>
      <xdr:colOff>4863353</xdr:colOff>
      <xdr:row>53</xdr:row>
      <xdr:rowOff>44822</xdr:rowOff>
    </xdr:from>
    <xdr:to>
      <xdr:col>4</xdr:col>
      <xdr:colOff>439829</xdr:colOff>
      <xdr:row>64</xdr:row>
      <xdr:rowOff>100851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101072B1-3C37-4711-8137-AAFAC5639FED}"/>
            </a:ext>
          </a:extLst>
        </xdr:cNvPr>
        <xdr:cNvSpPr/>
      </xdr:nvSpPr>
      <xdr:spPr>
        <a:xfrm>
          <a:off x="5457265" y="8415616"/>
          <a:ext cx="1683682" cy="1781735"/>
        </a:xfrm>
        <a:prstGeom prst="rightBrace">
          <a:avLst>
            <a:gd name="adj1" fmla="val 8333"/>
            <a:gd name="adj2" fmla="val 50665"/>
          </a:avLst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4863353</xdr:colOff>
      <xdr:row>47</xdr:row>
      <xdr:rowOff>67236</xdr:rowOff>
    </xdr:from>
    <xdr:to>
      <xdr:col>4</xdr:col>
      <xdr:colOff>439829</xdr:colOff>
      <xdr:row>53</xdr:row>
      <xdr:rowOff>11206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A2A29537-3438-486F-A03B-1E5782B0425B}"/>
            </a:ext>
          </a:extLst>
        </xdr:cNvPr>
        <xdr:cNvSpPr/>
      </xdr:nvSpPr>
      <xdr:spPr>
        <a:xfrm>
          <a:off x="5457265" y="7496736"/>
          <a:ext cx="1683682" cy="885264"/>
        </a:xfrm>
        <a:prstGeom prst="rightBrace">
          <a:avLst>
            <a:gd name="adj1" fmla="val 8333"/>
            <a:gd name="adj2" fmla="val 30621"/>
          </a:avLst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  <pageSetUpPr fitToPage="1"/>
  </sheetPr>
  <dimension ref="A1:S1052"/>
  <sheetViews>
    <sheetView tabSelected="1" zoomScale="70" zoomScaleNormal="70" zoomScaleSheetLayoutView="70" workbookViewId="0">
      <selection activeCell="C8" sqref="C8"/>
    </sheetView>
  </sheetViews>
  <sheetFormatPr defaultRowHeight="15" x14ac:dyDescent="0.25"/>
  <cols>
    <col min="1" max="1" width="8.7109375" style="9" customWidth="1"/>
    <col min="2" max="2" width="21.28515625" style="9" customWidth="1"/>
    <col min="3" max="3" width="23.140625" style="9" customWidth="1"/>
    <col min="4" max="4" width="30" style="9" customWidth="1"/>
    <col min="5" max="5" width="44.7109375" style="9" customWidth="1"/>
    <col min="6" max="6" width="8.5703125" style="9" customWidth="1"/>
    <col min="7" max="7" width="10.7109375" style="9" customWidth="1"/>
    <col min="8" max="8" width="20" style="9" customWidth="1"/>
    <col min="9" max="9" width="15.7109375" style="9" customWidth="1"/>
    <col min="10" max="10" width="16.28515625" style="9" customWidth="1"/>
    <col min="11" max="11" width="10.5703125" style="9" customWidth="1"/>
    <col min="12" max="12" width="15.28515625" style="9" customWidth="1"/>
  </cols>
  <sheetData>
    <row r="1" spans="1:19" ht="28.15" customHeight="1" thickBot="1" x14ac:dyDescent="0.3">
      <c r="A1" s="152" t="s">
        <v>145</v>
      </c>
      <c r="B1" s="153"/>
      <c r="C1" s="153"/>
      <c r="D1" s="154"/>
      <c r="E1" s="154"/>
      <c r="F1" s="154"/>
      <c r="G1" s="154"/>
      <c r="H1" s="154"/>
      <c r="I1" s="154"/>
      <c r="J1" s="154"/>
      <c r="K1" s="154"/>
      <c r="L1" s="155"/>
      <c r="M1" s="3"/>
    </row>
    <row r="2" spans="1:19" ht="31.9" customHeight="1" thickBot="1" x14ac:dyDescent="0.3">
      <c r="A2" s="156" t="s">
        <v>0</v>
      </c>
      <c r="B2" s="157"/>
      <c r="C2" s="25"/>
      <c r="D2" s="158" t="s">
        <v>140</v>
      </c>
      <c r="E2" s="159"/>
      <c r="F2" s="160"/>
      <c r="G2" s="161" t="s">
        <v>110</v>
      </c>
      <c r="H2" s="160"/>
      <c r="I2" s="162" t="s">
        <v>141</v>
      </c>
      <c r="J2" s="163"/>
      <c r="K2" s="163"/>
      <c r="L2" s="164"/>
      <c r="M2" s="3"/>
    </row>
    <row r="3" spans="1:19" ht="27" customHeight="1" x14ac:dyDescent="0.25">
      <c r="A3" s="112" t="s">
        <v>2</v>
      </c>
      <c r="B3" s="145"/>
      <c r="C3" s="26"/>
      <c r="D3" s="146"/>
      <c r="E3" s="147"/>
      <c r="F3" s="147"/>
      <c r="G3" s="146"/>
      <c r="H3" s="148"/>
      <c r="I3" s="149" t="s">
        <v>222</v>
      </c>
      <c r="J3" s="150"/>
      <c r="K3" s="150"/>
      <c r="L3" s="151"/>
      <c r="M3" s="3"/>
    </row>
    <row r="4" spans="1:19" ht="30" customHeight="1" x14ac:dyDescent="0.25">
      <c r="A4" s="112" t="s">
        <v>4</v>
      </c>
      <c r="B4" s="113"/>
      <c r="C4" s="26"/>
      <c r="D4" s="114"/>
      <c r="E4" s="115"/>
      <c r="F4" s="115"/>
      <c r="G4" s="114"/>
      <c r="H4" s="116"/>
      <c r="I4" s="142" t="s">
        <v>223</v>
      </c>
      <c r="J4" s="143"/>
      <c r="K4" s="143"/>
      <c r="L4" s="144"/>
      <c r="M4" s="2"/>
    </row>
    <row r="5" spans="1:19" ht="29.45" customHeight="1" thickBot="1" x14ac:dyDescent="0.3">
      <c r="A5" s="112" t="s">
        <v>5</v>
      </c>
      <c r="B5" s="113"/>
      <c r="C5" s="26"/>
      <c r="D5" s="114"/>
      <c r="E5" s="115"/>
      <c r="F5" s="115"/>
      <c r="G5" s="114"/>
      <c r="H5" s="116"/>
      <c r="I5" s="142" t="s">
        <v>224</v>
      </c>
      <c r="J5" s="143"/>
      <c r="K5" s="143"/>
      <c r="L5" s="144"/>
      <c r="M5" s="2"/>
    </row>
    <row r="6" spans="1:19" ht="27" customHeight="1" thickBot="1" x14ac:dyDescent="0.3">
      <c r="A6" s="112" t="s">
        <v>6</v>
      </c>
      <c r="B6" s="113"/>
      <c r="C6" s="26"/>
      <c r="D6" s="117"/>
      <c r="E6" s="118"/>
      <c r="F6" s="118"/>
      <c r="G6" s="114"/>
      <c r="H6" s="115"/>
      <c r="I6" s="104" t="s">
        <v>128</v>
      </c>
      <c r="J6" s="106">
        <v>8.5000000000000006E-2</v>
      </c>
      <c r="K6" s="107"/>
      <c r="L6" s="108"/>
      <c r="M6" s="2"/>
    </row>
    <row r="7" spans="1:19" ht="30" customHeight="1" thickBot="1" x14ac:dyDescent="0.3">
      <c r="A7" s="112" t="s">
        <v>7</v>
      </c>
      <c r="B7" s="113"/>
      <c r="C7" s="27"/>
      <c r="D7" s="140" t="s">
        <v>142</v>
      </c>
      <c r="E7" s="141"/>
      <c r="F7" s="141"/>
      <c r="G7" s="114"/>
      <c r="H7" s="115"/>
      <c r="I7" s="105"/>
      <c r="J7" s="109"/>
      <c r="K7" s="110"/>
      <c r="L7" s="111"/>
      <c r="M7" s="3"/>
    </row>
    <row r="8" spans="1:19" ht="30" customHeight="1" x14ac:dyDescent="0.25">
      <c r="A8" s="87" t="s">
        <v>200</v>
      </c>
      <c r="B8" s="88"/>
      <c r="C8" s="27"/>
      <c r="D8" s="89"/>
      <c r="E8" s="90"/>
      <c r="F8" s="91"/>
      <c r="G8" s="29"/>
      <c r="H8" s="30"/>
      <c r="I8" s="92" t="s">
        <v>127</v>
      </c>
      <c r="J8" s="95">
        <f>SUM(J15:J32)</f>
        <v>0</v>
      </c>
      <c r="K8" s="96"/>
      <c r="L8" s="97"/>
      <c r="M8" s="3"/>
    </row>
    <row r="9" spans="1:19" ht="25.15" customHeight="1" x14ac:dyDescent="0.25">
      <c r="A9" s="112" t="s">
        <v>8</v>
      </c>
      <c r="B9" s="113"/>
      <c r="C9" s="23" t="e">
        <f>VLOOKUP(C8,Vendors!$A$2:$E$61,4,FALSE)</f>
        <v>#N/A</v>
      </c>
      <c r="D9" s="114"/>
      <c r="E9" s="115"/>
      <c r="F9" s="116"/>
      <c r="G9" s="114"/>
      <c r="H9" s="115"/>
      <c r="I9" s="93"/>
      <c r="J9" s="98"/>
      <c r="K9" s="99"/>
      <c r="L9" s="100"/>
      <c r="M9" s="2"/>
    </row>
    <row r="10" spans="1:19" ht="25.15" customHeight="1" x14ac:dyDescent="0.25">
      <c r="A10" s="112" t="s">
        <v>10</v>
      </c>
      <c r="B10" s="113"/>
      <c r="C10" s="23" t="e">
        <f>IF(VLOOKUP(C8,Vendors!$A$2:$E$61,2,FALSE)="",VLOOKUP(C8,Vendors!$A$2:$E$61,5,FALSE),VLOOKUP(CONCATENATE(C8,LEFT(C11,5)),Vendors!$C$2:$E$61,3,FALSE))</f>
        <v>#N/A</v>
      </c>
      <c r="D10" s="114"/>
      <c r="E10" s="115"/>
      <c r="F10" s="116"/>
      <c r="G10" s="114"/>
      <c r="H10" s="115"/>
      <c r="I10" s="94"/>
      <c r="J10" s="101"/>
      <c r="K10" s="102"/>
      <c r="L10" s="103"/>
      <c r="M10" s="2"/>
    </row>
    <row r="11" spans="1:19" ht="28.15" customHeight="1" x14ac:dyDescent="0.25">
      <c r="A11" s="127" t="s">
        <v>201</v>
      </c>
      <c r="B11" s="128"/>
      <c r="C11" s="131" t="s">
        <v>109</v>
      </c>
      <c r="D11" s="114"/>
      <c r="E11" s="115"/>
      <c r="F11" s="116"/>
      <c r="G11" s="114"/>
      <c r="H11" s="115"/>
      <c r="I11" s="133" t="s">
        <v>137</v>
      </c>
      <c r="J11" s="135">
        <f>SUM(L15:L32)</f>
        <v>0</v>
      </c>
      <c r="K11" s="136"/>
      <c r="L11" s="137"/>
      <c r="M11" s="2"/>
    </row>
    <row r="12" spans="1:19" ht="34.5" customHeight="1" thickBot="1" x14ac:dyDescent="0.3">
      <c r="A12" s="129"/>
      <c r="B12" s="130"/>
      <c r="C12" s="132"/>
      <c r="D12" s="117"/>
      <c r="E12" s="118"/>
      <c r="F12" s="139"/>
      <c r="G12" s="117"/>
      <c r="H12" s="118"/>
      <c r="I12" s="134"/>
      <c r="J12" s="138"/>
      <c r="K12" s="136"/>
      <c r="L12" s="137"/>
      <c r="M12" s="2"/>
    </row>
    <row r="13" spans="1:19" ht="79.5" customHeight="1" thickBot="1" x14ac:dyDescent="0.3">
      <c r="A13" s="119" t="s">
        <v>11</v>
      </c>
      <c r="B13" s="120"/>
      <c r="C13" s="28">
        <f>J8*1.9%</f>
        <v>0</v>
      </c>
      <c r="D13" s="121" t="s">
        <v>143</v>
      </c>
      <c r="E13" s="122"/>
      <c r="F13" s="122"/>
      <c r="G13" s="123"/>
      <c r="H13" s="123"/>
      <c r="I13" s="31" t="s">
        <v>129</v>
      </c>
      <c r="J13" s="124">
        <f>J8+J11</f>
        <v>0</v>
      </c>
      <c r="K13" s="125"/>
      <c r="L13" s="126"/>
      <c r="M13" s="2"/>
    </row>
    <row r="14" spans="1:19" s="14" customFormat="1" ht="51" customHeight="1" thickBot="1" x14ac:dyDescent="0.3">
      <c r="A14" s="32" t="s">
        <v>130</v>
      </c>
      <c r="B14" s="33" t="s">
        <v>131</v>
      </c>
      <c r="C14" s="33" t="s">
        <v>132</v>
      </c>
      <c r="D14" s="33" t="s">
        <v>139</v>
      </c>
      <c r="E14" s="33" t="s">
        <v>144</v>
      </c>
      <c r="F14" s="34" t="s">
        <v>133</v>
      </c>
      <c r="G14" s="34" t="s">
        <v>134</v>
      </c>
      <c r="H14" s="34" t="s">
        <v>202</v>
      </c>
      <c r="I14" s="34" t="s">
        <v>135</v>
      </c>
      <c r="J14" s="34" t="s">
        <v>138</v>
      </c>
      <c r="K14" s="34" t="s">
        <v>136</v>
      </c>
      <c r="L14" s="35" t="s">
        <v>137</v>
      </c>
      <c r="N14" s="15"/>
      <c r="O14" s="15"/>
      <c r="P14" s="15"/>
      <c r="Q14" s="15"/>
      <c r="R14" s="15"/>
      <c r="S14" s="15"/>
    </row>
    <row r="15" spans="1:19" s="16" customFormat="1" ht="61.9" customHeight="1" x14ac:dyDescent="0.2">
      <c r="A15" s="36">
        <v>1</v>
      </c>
      <c r="B15" s="37"/>
      <c r="C15" s="37"/>
      <c r="D15" s="37"/>
      <c r="E15" s="37"/>
      <c r="F15" s="38"/>
      <c r="G15" s="38"/>
      <c r="H15" s="37"/>
      <c r="I15" s="39"/>
      <c r="J15" s="40">
        <f>F15*I15</f>
        <v>0</v>
      </c>
      <c r="K15" s="38" t="s">
        <v>99</v>
      </c>
      <c r="L15" s="41">
        <f>IF(K15="Yes",J15*$J$6,0)</f>
        <v>0</v>
      </c>
      <c r="N15" s="17"/>
      <c r="O15" s="17"/>
      <c r="P15" s="17"/>
      <c r="Q15" s="17"/>
      <c r="R15" s="17"/>
      <c r="S15" s="17"/>
    </row>
    <row r="16" spans="1:19" s="16" customFormat="1" ht="61.9" customHeight="1" x14ac:dyDescent="0.2">
      <c r="A16" s="42">
        <f>A15+1</f>
        <v>2</v>
      </c>
      <c r="B16" s="43"/>
      <c r="C16" s="43"/>
      <c r="D16" s="43"/>
      <c r="E16" s="43"/>
      <c r="F16" s="44"/>
      <c r="G16" s="44"/>
      <c r="H16" s="43"/>
      <c r="I16" s="45"/>
      <c r="J16" s="46">
        <f t="shared" ref="J16:J32" si="0">F16*I16</f>
        <v>0</v>
      </c>
      <c r="K16" s="44" t="s">
        <v>99</v>
      </c>
      <c r="L16" s="41">
        <f>IF(K16="Yes",J16*$J$6,0)</f>
        <v>0</v>
      </c>
      <c r="N16" s="17"/>
      <c r="O16" s="17"/>
      <c r="P16" s="17"/>
      <c r="Q16" s="17"/>
      <c r="R16" s="17"/>
      <c r="S16" s="17"/>
    </row>
    <row r="17" spans="1:19" s="16" customFormat="1" ht="61.9" customHeight="1" x14ac:dyDescent="0.2">
      <c r="A17" s="42">
        <f t="shared" ref="A17:A32" si="1">A16+1</f>
        <v>3</v>
      </c>
      <c r="B17" s="43"/>
      <c r="C17" s="43"/>
      <c r="D17" s="43"/>
      <c r="E17" s="43"/>
      <c r="F17" s="44"/>
      <c r="G17" s="44"/>
      <c r="H17" s="43"/>
      <c r="I17" s="45"/>
      <c r="J17" s="46">
        <f t="shared" si="0"/>
        <v>0</v>
      </c>
      <c r="K17" s="44"/>
      <c r="L17" s="41">
        <f t="shared" ref="L17:L32" si="2">IF(K17="Yes",J17*$J$6,0)</f>
        <v>0</v>
      </c>
      <c r="N17" s="17"/>
      <c r="O17" s="17"/>
      <c r="P17" s="17"/>
      <c r="Q17" s="17"/>
      <c r="R17" s="17"/>
      <c r="S17" s="17"/>
    </row>
    <row r="18" spans="1:19" s="16" customFormat="1" ht="61.9" customHeight="1" x14ac:dyDescent="0.2">
      <c r="A18" s="42">
        <f t="shared" si="1"/>
        <v>4</v>
      </c>
      <c r="B18" s="43"/>
      <c r="C18" s="43"/>
      <c r="D18" s="43"/>
      <c r="E18" s="43"/>
      <c r="F18" s="44"/>
      <c r="G18" s="44"/>
      <c r="H18" s="43"/>
      <c r="I18" s="45"/>
      <c r="J18" s="46">
        <f t="shared" si="0"/>
        <v>0</v>
      </c>
      <c r="K18" s="44"/>
      <c r="L18" s="41">
        <f t="shared" si="2"/>
        <v>0</v>
      </c>
      <c r="N18" s="17"/>
      <c r="O18" s="17"/>
      <c r="P18" s="17"/>
      <c r="Q18" s="17"/>
      <c r="R18" s="17"/>
      <c r="S18" s="17"/>
    </row>
    <row r="19" spans="1:19" s="16" customFormat="1" ht="61.9" customHeight="1" x14ac:dyDescent="0.2">
      <c r="A19" s="42">
        <f t="shared" si="1"/>
        <v>5</v>
      </c>
      <c r="B19" s="43"/>
      <c r="C19" s="43"/>
      <c r="D19" s="43"/>
      <c r="E19" s="43"/>
      <c r="F19" s="44"/>
      <c r="G19" s="44"/>
      <c r="H19" s="43"/>
      <c r="I19" s="45"/>
      <c r="J19" s="46">
        <f t="shared" si="0"/>
        <v>0</v>
      </c>
      <c r="K19" s="44"/>
      <c r="L19" s="41">
        <f t="shared" si="2"/>
        <v>0</v>
      </c>
      <c r="N19" s="17"/>
      <c r="O19" s="17"/>
      <c r="P19" s="17"/>
      <c r="Q19" s="17"/>
      <c r="R19" s="17"/>
      <c r="S19" s="17"/>
    </row>
    <row r="20" spans="1:19" s="16" customFormat="1" ht="61.9" customHeight="1" x14ac:dyDescent="0.2">
      <c r="A20" s="42">
        <f t="shared" si="1"/>
        <v>6</v>
      </c>
      <c r="B20" s="43"/>
      <c r="C20" s="43"/>
      <c r="D20" s="43"/>
      <c r="E20" s="43"/>
      <c r="F20" s="44"/>
      <c r="G20" s="44"/>
      <c r="H20" s="43"/>
      <c r="I20" s="45"/>
      <c r="J20" s="46">
        <f t="shared" si="0"/>
        <v>0</v>
      </c>
      <c r="K20" s="44"/>
      <c r="L20" s="41">
        <f t="shared" si="2"/>
        <v>0</v>
      </c>
      <c r="N20" s="17"/>
      <c r="O20" s="17"/>
      <c r="P20" s="17"/>
      <c r="Q20" s="17"/>
      <c r="R20" s="17"/>
      <c r="S20" s="17"/>
    </row>
    <row r="21" spans="1:19" s="16" customFormat="1" ht="61.9" customHeight="1" x14ac:dyDescent="0.2">
      <c r="A21" s="42">
        <f t="shared" si="1"/>
        <v>7</v>
      </c>
      <c r="B21" s="43"/>
      <c r="C21" s="43"/>
      <c r="D21" s="43"/>
      <c r="E21" s="43"/>
      <c r="F21" s="44"/>
      <c r="G21" s="44"/>
      <c r="H21" s="43"/>
      <c r="I21" s="45"/>
      <c r="J21" s="46">
        <f t="shared" si="0"/>
        <v>0</v>
      </c>
      <c r="K21" s="44"/>
      <c r="L21" s="41">
        <f t="shared" si="2"/>
        <v>0</v>
      </c>
      <c r="N21" s="17"/>
      <c r="O21" s="17"/>
      <c r="P21" s="17"/>
      <c r="Q21" s="17"/>
      <c r="R21" s="17"/>
      <c r="S21" s="17"/>
    </row>
    <row r="22" spans="1:19" s="16" customFormat="1" ht="61.9" customHeight="1" x14ac:dyDescent="0.2">
      <c r="A22" s="42">
        <f t="shared" si="1"/>
        <v>8</v>
      </c>
      <c r="B22" s="43"/>
      <c r="C22" s="43"/>
      <c r="D22" s="43"/>
      <c r="E22" s="43"/>
      <c r="F22" s="44"/>
      <c r="G22" s="44"/>
      <c r="H22" s="43"/>
      <c r="I22" s="45"/>
      <c r="J22" s="46">
        <f t="shared" si="0"/>
        <v>0</v>
      </c>
      <c r="K22" s="44"/>
      <c r="L22" s="41">
        <f t="shared" si="2"/>
        <v>0</v>
      </c>
      <c r="N22" s="17"/>
      <c r="O22" s="17"/>
      <c r="P22" s="17"/>
      <c r="Q22" s="17"/>
      <c r="R22" s="17"/>
      <c r="S22" s="17"/>
    </row>
    <row r="23" spans="1:19" s="16" customFormat="1" ht="61.9" customHeight="1" x14ac:dyDescent="0.2">
      <c r="A23" s="42">
        <f t="shared" si="1"/>
        <v>9</v>
      </c>
      <c r="B23" s="43"/>
      <c r="C23" s="43"/>
      <c r="D23" s="43"/>
      <c r="E23" s="43"/>
      <c r="F23" s="44"/>
      <c r="G23" s="44"/>
      <c r="H23" s="43"/>
      <c r="I23" s="45"/>
      <c r="J23" s="46">
        <f t="shared" si="0"/>
        <v>0</v>
      </c>
      <c r="K23" s="44"/>
      <c r="L23" s="41">
        <f t="shared" si="2"/>
        <v>0</v>
      </c>
      <c r="N23" s="17"/>
      <c r="O23" s="17"/>
      <c r="P23" s="17"/>
      <c r="Q23" s="17"/>
      <c r="R23" s="17"/>
      <c r="S23" s="17"/>
    </row>
    <row r="24" spans="1:19" s="16" customFormat="1" ht="61.9" customHeight="1" x14ac:dyDescent="0.2">
      <c r="A24" s="42">
        <f t="shared" si="1"/>
        <v>10</v>
      </c>
      <c r="B24" s="43"/>
      <c r="C24" s="43"/>
      <c r="D24" s="43"/>
      <c r="E24" s="43"/>
      <c r="F24" s="44"/>
      <c r="G24" s="44"/>
      <c r="H24" s="43"/>
      <c r="I24" s="45"/>
      <c r="J24" s="46">
        <f t="shared" si="0"/>
        <v>0</v>
      </c>
      <c r="K24" s="44"/>
      <c r="L24" s="41">
        <f t="shared" si="2"/>
        <v>0</v>
      </c>
      <c r="N24" s="17"/>
      <c r="O24" s="17"/>
      <c r="P24" s="17"/>
      <c r="Q24" s="17"/>
      <c r="R24" s="17"/>
      <c r="S24" s="17"/>
    </row>
    <row r="25" spans="1:19" s="16" customFormat="1" ht="61.9" customHeight="1" x14ac:dyDescent="0.2">
      <c r="A25" s="42">
        <f t="shared" si="1"/>
        <v>11</v>
      </c>
      <c r="B25" s="43"/>
      <c r="C25" s="43"/>
      <c r="D25" s="43"/>
      <c r="E25" s="43"/>
      <c r="F25" s="44"/>
      <c r="G25" s="44"/>
      <c r="H25" s="43"/>
      <c r="I25" s="45"/>
      <c r="J25" s="46">
        <f t="shared" si="0"/>
        <v>0</v>
      </c>
      <c r="K25" s="44"/>
      <c r="L25" s="41">
        <f t="shared" si="2"/>
        <v>0</v>
      </c>
      <c r="N25" s="17"/>
      <c r="O25" s="17"/>
      <c r="P25" s="17"/>
      <c r="Q25" s="17"/>
      <c r="R25" s="17"/>
      <c r="S25" s="17"/>
    </row>
    <row r="26" spans="1:19" s="16" customFormat="1" ht="61.9" customHeight="1" x14ac:dyDescent="0.2">
      <c r="A26" s="42">
        <f t="shared" si="1"/>
        <v>12</v>
      </c>
      <c r="B26" s="43"/>
      <c r="C26" s="43"/>
      <c r="D26" s="43"/>
      <c r="E26" s="43"/>
      <c r="F26" s="44"/>
      <c r="G26" s="44"/>
      <c r="H26" s="43"/>
      <c r="I26" s="45"/>
      <c r="J26" s="46">
        <f t="shared" si="0"/>
        <v>0</v>
      </c>
      <c r="K26" s="44"/>
      <c r="L26" s="41">
        <f t="shared" si="2"/>
        <v>0</v>
      </c>
      <c r="N26" s="17"/>
      <c r="O26" s="17"/>
      <c r="P26" s="17"/>
      <c r="Q26" s="17"/>
      <c r="R26" s="17"/>
      <c r="S26" s="17"/>
    </row>
    <row r="27" spans="1:19" s="16" customFormat="1" ht="61.9" customHeight="1" x14ac:dyDescent="0.2">
      <c r="A27" s="42">
        <f t="shared" si="1"/>
        <v>13</v>
      </c>
      <c r="B27" s="43"/>
      <c r="C27" s="43"/>
      <c r="D27" s="43"/>
      <c r="E27" s="43"/>
      <c r="F27" s="44"/>
      <c r="G27" s="44"/>
      <c r="H27" s="43"/>
      <c r="I27" s="45"/>
      <c r="J27" s="46">
        <f t="shared" si="0"/>
        <v>0</v>
      </c>
      <c r="K27" s="44"/>
      <c r="L27" s="41">
        <f t="shared" si="2"/>
        <v>0</v>
      </c>
      <c r="N27" s="17"/>
      <c r="O27" s="17"/>
      <c r="P27" s="17"/>
      <c r="Q27" s="17"/>
      <c r="R27" s="17"/>
      <c r="S27" s="17"/>
    </row>
    <row r="28" spans="1:19" s="16" customFormat="1" ht="61.9" customHeight="1" x14ac:dyDescent="0.2">
      <c r="A28" s="42">
        <f t="shared" si="1"/>
        <v>14</v>
      </c>
      <c r="B28" s="43"/>
      <c r="C28" s="43"/>
      <c r="D28" s="43"/>
      <c r="E28" s="43"/>
      <c r="F28" s="44"/>
      <c r="G28" s="44"/>
      <c r="H28" s="43"/>
      <c r="I28" s="45"/>
      <c r="J28" s="46">
        <f t="shared" si="0"/>
        <v>0</v>
      </c>
      <c r="K28" s="44"/>
      <c r="L28" s="41">
        <f t="shared" si="2"/>
        <v>0</v>
      </c>
      <c r="N28" s="17"/>
      <c r="O28" s="17"/>
      <c r="P28" s="17"/>
      <c r="Q28" s="17"/>
      <c r="R28" s="17"/>
      <c r="S28" s="17"/>
    </row>
    <row r="29" spans="1:19" s="16" customFormat="1" ht="61.9" customHeight="1" x14ac:dyDescent="0.2">
      <c r="A29" s="42">
        <f t="shared" si="1"/>
        <v>15</v>
      </c>
      <c r="B29" s="43"/>
      <c r="C29" s="43"/>
      <c r="D29" s="43"/>
      <c r="E29" s="43"/>
      <c r="F29" s="44"/>
      <c r="G29" s="44"/>
      <c r="H29" s="43"/>
      <c r="I29" s="45"/>
      <c r="J29" s="46">
        <f t="shared" si="0"/>
        <v>0</v>
      </c>
      <c r="K29" s="44"/>
      <c r="L29" s="41">
        <f t="shared" si="2"/>
        <v>0</v>
      </c>
      <c r="N29" s="17"/>
      <c r="O29" s="17"/>
      <c r="P29" s="17"/>
      <c r="Q29" s="17"/>
      <c r="R29" s="17"/>
      <c r="S29" s="17"/>
    </row>
    <row r="30" spans="1:19" s="16" customFormat="1" ht="61.9" customHeight="1" x14ac:dyDescent="0.2">
      <c r="A30" s="42">
        <f t="shared" si="1"/>
        <v>16</v>
      </c>
      <c r="B30" s="43"/>
      <c r="C30" s="43"/>
      <c r="D30" s="43"/>
      <c r="E30" s="43"/>
      <c r="F30" s="44"/>
      <c r="G30" s="44"/>
      <c r="H30" s="43"/>
      <c r="I30" s="45"/>
      <c r="J30" s="46">
        <f t="shared" si="0"/>
        <v>0</v>
      </c>
      <c r="K30" s="44"/>
      <c r="L30" s="41">
        <f t="shared" si="2"/>
        <v>0</v>
      </c>
      <c r="N30" s="17"/>
      <c r="O30" s="17"/>
      <c r="P30" s="17"/>
      <c r="Q30" s="17"/>
      <c r="R30" s="17"/>
      <c r="S30" s="17"/>
    </row>
    <row r="31" spans="1:19" s="16" customFormat="1" ht="61.9" customHeight="1" x14ac:dyDescent="0.2">
      <c r="A31" s="42">
        <f>A30+1</f>
        <v>17</v>
      </c>
      <c r="B31" s="43"/>
      <c r="C31" s="43"/>
      <c r="D31" s="43"/>
      <c r="E31" s="43"/>
      <c r="F31" s="44"/>
      <c r="G31" s="44"/>
      <c r="H31" s="43"/>
      <c r="I31" s="45"/>
      <c r="J31" s="46">
        <f t="shared" si="0"/>
        <v>0</v>
      </c>
      <c r="K31" s="44"/>
      <c r="L31" s="41">
        <f t="shared" si="2"/>
        <v>0</v>
      </c>
      <c r="N31" s="17"/>
      <c r="O31" s="17"/>
      <c r="P31" s="17"/>
      <c r="Q31" s="17"/>
      <c r="R31" s="17"/>
      <c r="S31" s="17"/>
    </row>
    <row r="32" spans="1:19" s="16" customFormat="1" ht="61.9" customHeight="1" thickBot="1" x14ac:dyDescent="0.25">
      <c r="A32" s="47">
        <f t="shared" si="1"/>
        <v>18</v>
      </c>
      <c r="B32" s="48"/>
      <c r="C32" s="48"/>
      <c r="D32" s="48"/>
      <c r="E32" s="48"/>
      <c r="F32" s="49"/>
      <c r="G32" s="49"/>
      <c r="H32" s="48"/>
      <c r="I32" s="50"/>
      <c r="J32" s="51">
        <f t="shared" si="0"/>
        <v>0</v>
      </c>
      <c r="K32" s="49"/>
      <c r="L32" s="41">
        <f t="shared" si="2"/>
        <v>0</v>
      </c>
      <c r="N32" s="17"/>
      <c r="O32" s="17"/>
      <c r="P32" s="17"/>
      <c r="Q32" s="17"/>
      <c r="R32" s="17"/>
      <c r="S32" s="17"/>
    </row>
    <row r="33" spans="1:12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1:12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1:12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1:12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1:12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</row>
    <row r="38" spans="1:12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spans="1:12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spans="1:12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1:12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2" spans="1:12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1:12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  <row r="44" spans="1:12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</row>
    <row r="47" spans="1:12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</row>
    <row r="48" spans="1:12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</row>
    <row r="49" spans="1:12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</row>
    <row r="50" spans="1:12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</row>
    <row r="51" spans="1:12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</row>
    <row r="52" spans="1:12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</row>
    <row r="53" spans="1:12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</row>
    <row r="54" spans="1:12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</row>
    <row r="55" spans="1:12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6" spans="1:12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</row>
    <row r="57" spans="1:12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</row>
    <row r="58" spans="1:12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</row>
    <row r="59" spans="1:12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</row>
    <row r="60" spans="1:12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</row>
    <row r="61" spans="1:12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</row>
    <row r="62" spans="1:12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</row>
    <row r="63" spans="1:12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</row>
    <row r="64" spans="1:12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</row>
    <row r="65" spans="1:12" x14ac:dyDescent="0.2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</row>
    <row r="66" spans="1:12" x14ac:dyDescent="0.2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  <row r="67" spans="1:12" x14ac:dyDescent="0.2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</row>
    <row r="68" spans="1:12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</row>
    <row r="69" spans="1:12" x14ac:dyDescent="0.2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</row>
    <row r="70" spans="1:12" x14ac:dyDescent="0.2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</row>
    <row r="71" spans="1:12" x14ac:dyDescent="0.2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</row>
    <row r="72" spans="1:12" x14ac:dyDescent="0.25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</row>
    <row r="73" spans="1:12" x14ac:dyDescent="0.2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</row>
    <row r="74" spans="1:12" x14ac:dyDescent="0.25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</row>
    <row r="75" spans="1:12" x14ac:dyDescent="0.25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</row>
    <row r="76" spans="1:12" x14ac:dyDescent="0.25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</row>
    <row r="77" spans="1:12" x14ac:dyDescent="0.25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</row>
    <row r="78" spans="1:12" x14ac:dyDescent="0.25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</row>
    <row r="79" spans="1:12" x14ac:dyDescent="0.25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</row>
    <row r="80" spans="1:12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</row>
    <row r="81" spans="1:12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</row>
    <row r="82" spans="1:12" x14ac:dyDescent="0.2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</row>
    <row r="83" spans="1:12" x14ac:dyDescent="0.2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</row>
    <row r="84" spans="1:12" x14ac:dyDescent="0.2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</row>
    <row r="85" spans="1:12" x14ac:dyDescent="0.2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</row>
    <row r="86" spans="1:12" x14ac:dyDescent="0.2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</row>
    <row r="87" spans="1:12" x14ac:dyDescent="0.2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</row>
    <row r="88" spans="1:12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</row>
    <row r="89" spans="1:12" x14ac:dyDescent="0.2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</row>
    <row r="90" spans="1:12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</row>
    <row r="91" spans="1:12" x14ac:dyDescent="0.2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</row>
    <row r="92" spans="1:12" x14ac:dyDescent="0.2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</row>
    <row r="93" spans="1:12" x14ac:dyDescent="0.2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</row>
    <row r="94" spans="1:12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</row>
    <row r="95" spans="1:12" x14ac:dyDescent="0.2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</row>
    <row r="96" spans="1:12" x14ac:dyDescent="0.2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</row>
    <row r="97" spans="1:12" x14ac:dyDescent="0.2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</row>
    <row r="98" spans="1:12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</row>
    <row r="99" spans="1:12" x14ac:dyDescent="0.2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</row>
    <row r="100" spans="1:12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</row>
    <row r="101" spans="1:12" x14ac:dyDescent="0.2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</row>
    <row r="102" spans="1:12" x14ac:dyDescent="0.2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</row>
    <row r="103" spans="1:12" x14ac:dyDescent="0.2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</row>
    <row r="104" spans="1:12" x14ac:dyDescent="0.2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</row>
    <row r="105" spans="1:12" x14ac:dyDescent="0.2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</row>
    <row r="106" spans="1:12" x14ac:dyDescent="0.2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</row>
    <row r="107" spans="1:12" x14ac:dyDescent="0.2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</row>
    <row r="108" spans="1:12" x14ac:dyDescent="0.2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</row>
    <row r="109" spans="1:12" x14ac:dyDescent="0.25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</row>
    <row r="110" spans="1:12" x14ac:dyDescent="0.25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</row>
    <row r="111" spans="1:12" x14ac:dyDescent="0.2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</row>
    <row r="112" spans="1:12" x14ac:dyDescent="0.2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</row>
    <row r="113" spans="1:12" x14ac:dyDescent="0.2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</row>
    <row r="114" spans="1:12" x14ac:dyDescent="0.2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</row>
    <row r="115" spans="1:12" x14ac:dyDescent="0.2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</row>
    <row r="116" spans="1:12" x14ac:dyDescent="0.25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</row>
    <row r="117" spans="1:12" x14ac:dyDescent="0.2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</row>
    <row r="118" spans="1:12" x14ac:dyDescent="0.25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</row>
    <row r="119" spans="1:12" x14ac:dyDescent="0.25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</row>
    <row r="120" spans="1:12" x14ac:dyDescent="0.25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</row>
    <row r="121" spans="1:12" x14ac:dyDescent="0.25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</row>
    <row r="122" spans="1:12" x14ac:dyDescent="0.25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</row>
    <row r="123" spans="1:12" x14ac:dyDescent="0.25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</row>
    <row r="124" spans="1:12" x14ac:dyDescent="0.25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</row>
    <row r="125" spans="1:12" x14ac:dyDescent="0.25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</row>
    <row r="126" spans="1:12" x14ac:dyDescent="0.25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</row>
    <row r="127" spans="1:12" x14ac:dyDescent="0.25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</row>
    <row r="128" spans="1:12" x14ac:dyDescent="0.25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</row>
    <row r="129" spans="1:12" x14ac:dyDescent="0.25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</row>
    <row r="130" spans="1:12" x14ac:dyDescent="0.25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</row>
    <row r="131" spans="1:12" x14ac:dyDescent="0.25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</row>
    <row r="132" spans="1:12" x14ac:dyDescent="0.25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</row>
    <row r="133" spans="1:12" x14ac:dyDescent="0.25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</row>
    <row r="134" spans="1:12" x14ac:dyDescent="0.25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</row>
    <row r="135" spans="1:12" x14ac:dyDescent="0.25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</row>
    <row r="136" spans="1:12" x14ac:dyDescent="0.25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</row>
    <row r="137" spans="1:12" x14ac:dyDescent="0.25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</row>
    <row r="138" spans="1:12" x14ac:dyDescent="0.25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</row>
    <row r="139" spans="1:12" x14ac:dyDescent="0.25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</row>
    <row r="140" spans="1:12" x14ac:dyDescent="0.25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</row>
    <row r="141" spans="1:12" x14ac:dyDescent="0.25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</row>
    <row r="142" spans="1:12" x14ac:dyDescent="0.25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</row>
    <row r="143" spans="1:12" x14ac:dyDescent="0.25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</row>
    <row r="144" spans="1:12" x14ac:dyDescent="0.25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</row>
    <row r="145" spans="1:12" x14ac:dyDescent="0.2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</row>
    <row r="146" spans="1:12" x14ac:dyDescent="0.25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</row>
    <row r="147" spans="1:12" x14ac:dyDescent="0.25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</row>
    <row r="148" spans="1:12" x14ac:dyDescent="0.25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</row>
    <row r="149" spans="1:12" x14ac:dyDescent="0.25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</row>
    <row r="150" spans="1:12" x14ac:dyDescent="0.25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</row>
    <row r="151" spans="1:12" x14ac:dyDescent="0.25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</row>
    <row r="152" spans="1:12" x14ac:dyDescent="0.25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</row>
    <row r="153" spans="1:12" x14ac:dyDescent="0.25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</row>
    <row r="154" spans="1:12" x14ac:dyDescent="0.25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</row>
    <row r="155" spans="1:12" x14ac:dyDescent="0.25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</row>
    <row r="156" spans="1:12" x14ac:dyDescent="0.25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</row>
    <row r="157" spans="1:12" x14ac:dyDescent="0.25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</row>
    <row r="158" spans="1:12" x14ac:dyDescent="0.25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</row>
    <row r="159" spans="1:12" x14ac:dyDescent="0.25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</row>
    <row r="160" spans="1:12" x14ac:dyDescent="0.25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</row>
    <row r="161" spans="1:12" x14ac:dyDescent="0.25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</row>
    <row r="162" spans="1:12" x14ac:dyDescent="0.25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</row>
    <row r="163" spans="1:12" x14ac:dyDescent="0.25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</row>
    <row r="164" spans="1:12" x14ac:dyDescent="0.25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</row>
    <row r="165" spans="1:12" x14ac:dyDescent="0.2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</row>
    <row r="166" spans="1:12" x14ac:dyDescent="0.25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</row>
    <row r="167" spans="1:12" x14ac:dyDescent="0.25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</row>
    <row r="168" spans="1:12" x14ac:dyDescent="0.25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</row>
    <row r="169" spans="1:12" x14ac:dyDescent="0.25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</row>
    <row r="170" spans="1:12" x14ac:dyDescent="0.25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</row>
    <row r="171" spans="1:12" x14ac:dyDescent="0.25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</row>
    <row r="172" spans="1:12" x14ac:dyDescent="0.25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</row>
    <row r="173" spans="1:12" x14ac:dyDescent="0.25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</row>
    <row r="174" spans="1:12" x14ac:dyDescent="0.25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</row>
    <row r="175" spans="1:12" x14ac:dyDescent="0.25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</row>
    <row r="176" spans="1:12" x14ac:dyDescent="0.25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</row>
    <row r="177" spans="1:12" x14ac:dyDescent="0.25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</row>
    <row r="178" spans="1:12" x14ac:dyDescent="0.25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</row>
    <row r="179" spans="1:12" x14ac:dyDescent="0.25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</row>
    <row r="180" spans="1:12" x14ac:dyDescent="0.25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</row>
    <row r="181" spans="1:12" x14ac:dyDescent="0.25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</row>
    <row r="182" spans="1:12" x14ac:dyDescent="0.25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</row>
    <row r="183" spans="1:12" x14ac:dyDescent="0.25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</row>
    <row r="184" spans="1:12" x14ac:dyDescent="0.25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</row>
    <row r="185" spans="1:12" x14ac:dyDescent="0.25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</row>
    <row r="186" spans="1:12" x14ac:dyDescent="0.25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</row>
    <row r="187" spans="1:12" x14ac:dyDescent="0.25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</row>
    <row r="188" spans="1:12" x14ac:dyDescent="0.25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</row>
    <row r="189" spans="1:12" x14ac:dyDescent="0.25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</row>
    <row r="190" spans="1:12" x14ac:dyDescent="0.25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</row>
    <row r="191" spans="1:12" x14ac:dyDescent="0.25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</row>
    <row r="192" spans="1:12" x14ac:dyDescent="0.25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</row>
    <row r="193" spans="1:12" x14ac:dyDescent="0.25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</row>
    <row r="194" spans="1:12" x14ac:dyDescent="0.25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</row>
    <row r="195" spans="1:12" x14ac:dyDescent="0.2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</row>
    <row r="196" spans="1:12" x14ac:dyDescent="0.25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</row>
    <row r="197" spans="1:12" x14ac:dyDescent="0.25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</row>
    <row r="198" spans="1:12" x14ac:dyDescent="0.25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</row>
    <row r="199" spans="1:12" x14ac:dyDescent="0.25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</row>
    <row r="200" spans="1:12" x14ac:dyDescent="0.25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</row>
    <row r="201" spans="1:12" x14ac:dyDescent="0.25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</row>
    <row r="202" spans="1:12" x14ac:dyDescent="0.25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</row>
    <row r="203" spans="1:12" x14ac:dyDescent="0.25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</row>
    <row r="204" spans="1:12" x14ac:dyDescent="0.25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</row>
    <row r="205" spans="1:12" x14ac:dyDescent="0.25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</row>
    <row r="206" spans="1:12" x14ac:dyDescent="0.25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</row>
    <row r="207" spans="1:12" x14ac:dyDescent="0.25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</row>
    <row r="208" spans="1:12" x14ac:dyDescent="0.25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</row>
    <row r="209" spans="1:12" x14ac:dyDescent="0.25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</row>
    <row r="210" spans="1:12" x14ac:dyDescent="0.25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</row>
    <row r="211" spans="1:12" x14ac:dyDescent="0.25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</row>
    <row r="212" spans="1:12" x14ac:dyDescent="0.25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</row>
    <row r="213" spans="1:12" x14ac:dyDescent="0.25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</row>
    <row r="214" spans="1:12" x14ac:dyDescent="0.25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</row>
    <row r="215" spans="1:12" x14ac:dyDescent="0.25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</row>
    <row r="216" spans="1:12" x14ac:dyDescent="0.25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</row>
    <row r="217" spans="1:12" x14ac:dyDescent="0.25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</row>
    <row r="218" spans="1:12" x14ac:dyDescent="0.25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</row>
    <row r="219" spans="1:12" x14ac:dyDescent="0.25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</row>
    <row r="220" spans="1:12" x14ac:dyDescent="0.25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</row>
    <row r="221" spans="1:12" x14ac:dyDescent="0.25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</row>
    <row r="222" spans="1:12" x14ac:dyDescent="0.25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</row>
    <row r="223" spans="1:12" x14ac:dyDescent="0.25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</row>
    <row r="224" spans="1:12" x14ac:dyDescent="0.25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</row>
    <row r="225" spans="1:12" x14ac:dyDescent="0.25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</row>
    <row r="226" spans="1:12" x14ac:dyDescent="0.25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</row>
    <row r="227" spans="1:12" x14ac:dyDescent="0.25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</row>
    <row r="228" spans="1:12" x14ac:dyDescent="0.25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</row>
    <row r="229" spans="1:12" x14ac:dyDescent="0.25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</row>
    <row r="230" spans="1:12" x14ac:dyDescent="0.25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</row>
    <row r="231" spans="1:12" x14ac:dyDescent="0.25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</row>
    <row r="232" spans="1:12" x14ac:dyDescent="0.25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</row>
    <row r="233" spans="1:12" x14ac:dyDescent="0.25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</row>
    <row r="234" spans="1:12" x14ac:dyDescent="0.25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</row>
    <row r="235" spans="1:12" x14ac:dyDescent="0.25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</row>
    <row r="236" spans="1:12" x14ac:dyDescent="0.25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</row>
    <row r="237" spans="1:12" x14ac:dyDescent="0.25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</row>
    <row r="238" spans="1:12" x14ac:dyDescent="0.25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</row>
    <row r="239" spans="1:12" x14ac:dyDescent="0.25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</row>
    <row r="240" spans="1:12" x14ac:dyDescent="0.25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</row>
    <row r="241" spans="1:12" x14ac:dyDescent="0.25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</row>
    <row r="242" spans="1:12" x14ac:dyDescent="0.25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</row>
    <row r="243" spans="1:12" x14ac:dyDescent="0.25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</row>
    <row r="244" spans="1:12" x14ac:dyDescent="0.25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</row>
    <row r="245" spans="1:12" x14ac:dyDescent="0.25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</row>
    <row r="246" spans="1:12" x14ac:dyDescent="0.25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</row>
    <row r="247" spans="1:12" x14ac:dyDescent="0.25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</row>
    <row r="248" spans="1:12" x14ac:dyDescent="0.25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</row>
    <row r="249" spans="1:12" x14ac:dyDescent="0.25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</row>
    <row r="250" spans="1:12" x14ac:dyDescent="0.25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</row>
    <row r="251" spans="1:12" x14ac:dyDescent="0.25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</row>
    <row r="252" spans="1:12" x14ac:dyDescent="0.25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</row>
    <row r="253" spans="1:12" x14ac:dyDescent="0.25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</row>
    <row r="254" spans="1:12" x14ac:dyDescent="0.25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</row>
    <row r="255" spans="1:12" x14ac:dyDescent="0.25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</row>
    <row r="256" spans="1:12" x14ac:dyDescent="0.25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</row>
    <row r="257" spans="1:12" x14ac:dyDescent="0.25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</row>
    <row r="258" spans="1:12" x14ac:dyDescent="0.25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</row>
    <row r="259" spans="1:12" x14ac:dyDescent="0.25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</row>
    <row r="260" spans="1:12" x14ac:dyDescent="0.25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</row>
    <row r="261" spans="1:12" x14ac:dyDescent="0.25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</row>
    <row r="262" spans="1:12" x14ac:dyDescent="0.25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</row>
    <row r="263" spans="1:12" x14ac:dyDescent="0.25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</row>
    <row r="264" spans="1:12" x14ac:dyDescent="0.25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</row>
    <row r="265" spans="1:12" x14ac:dyDescent="0.25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</row>
    <row r="266" spans="1:12" x14ac:dyDescent="0.25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</row>
    <row r="267" spans="1:12" x14ac:dyDescent="0.25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</row>
    <row r="268" spans="1:12" x14ac:dyDescent="0.25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</row>
    <row r="269" spans="1:12" x14ac:dyDescent="0.25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</row>
    <row r="270" spans="1:12" x14ac:dyDescent="0.25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</row>
    <row r="271" spans="1:12" x14ac:dyDescent="0.25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</row>
    <row r="272" spans="1:12" x14ac:dyDescent="0.25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</row>
    <row r="273" spans="1:12" x14ac:dyDescent="0.25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</row>
    <row r="274" spans="1:12" x14ac:dyDescent="0.25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</row>
    <row r="275" spans="1:12" x14ac:dyDescent="0.25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</row>
    <row r="276" spans="1:12" x14ac:dyDescent="0.25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</row>
    <row r="277" spans="1:12" x14ac:dyDescent="0.25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</row>
    <row r="278" spans="1:12" x14ac:dyDescent="0.25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</row>
    <row r="279" spans="1:12" x14ac:dyDescent="0.25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</row>
    <row r="280" spans="1:12" x14ac:dyDescent="0.25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</row>
    <row r="281" spans="1:12" x14ac:dyDescent="0.25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</row>
    <row r="282" spans="1:12" x14ac:dyDescent="0.2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</row>
    <row r="283" spans="1:12" x14ac:dyDescent="0.25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</row>
    <row r="284" spans="1:12" x14ac:dyDescent="0.2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</row>
    <row r="285" spans="1:12" x14ac:dyDescent="0.2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</row>
    <row r="286" spans="1:12" x14ac:dyDescent="0.2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</row>
    <row r="287" spans="1:12" x14ac:dyDescent="0.2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</row>
    <row r="288" spans="1:12" x14ac:dyDescent="0.2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</row>
    <row r="289" spans="1:12" x14ac:dyDescent="0.2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</row>
    <row r="290" spans="1:12" x14ac:dyDescent="0.2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</row>
    <row r="291" spans="1:12" x14ac:dyDescent="0.2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</row>
    <row r="292" spans="1:12" x14ac:dyDescent="0.2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</row>
    <row r="293" spans="1:12" x14ac:dyDescent="0.2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</row>
    <row r="294" spans="1:12" x14ac:dyDescent="0.2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</row>
    <row r="295" spans="1:12" x14ac:dyDescent="0.2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</row>
    <row r="296" spans="1:12" x14ac:dyDescent="0.2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</row>
    <row r="297" spans="1:12" x14ac:dyDescent="0.2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</row>
    <row r="298" spans="1:12" x14ac:dyDescent="0.2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</row>
    <row r="299" spans="1:12" x14ac:dyDescent="0.2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</row>
    <row r="300" spans="1:12" x14ac:dyDescent="0.2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</row>
    <row r="301" spans="1:12" x14ac:dyDescent="0.2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</row>
    <row r="302" spans="1:12" x14ac:dyDescent="0.2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</row>
    <row r="303" spans="1:12" x14ac:dyDescent="0.2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</row>
    <row r="304" spans="1:12" x14ac:dyDescent="0.2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</row>
    <row r="305" spans="1:12" x14ac:dyDescent="0.2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</row>
    <row r="306" spans="1:12" x14ac:dyDescent="0.2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</row>
    <row r="307" spans="1:12" x14ac:dyDescent="0.2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</row>
    <row r="308" spans="1:12" x14ac:dyDescent="0.2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</row>
    <row r="309" spans="1:12" x14ac:dyDescent="0.2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</row>
    <row r="310" spans="1:12" x14ac:dyDescent="0.2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</row>
    <row r="311" spans="1:12" x14ac:dyDescent="0.2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</row>
    <row r="312" spans="1:12" x14ac:dyDescent="0.2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</row>
    <row r="313" spans="1:12" x14ac:dyDescent="0.2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</row>
    <row r="314" spans="1:12" x14ac:dyDescent="0.2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</row>
    <row r="315" spans="1:12" x14ac:dyDescent="0.2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</row>
    <row r="316" spans="1:12" x14ac:dyDescent="0.2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</row>
    <row r="317" spans="1:12" x14ac:dyDescent="0.2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</row>
    <row r="318" spans="1:12" x14ac:dyDescent="0.2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</row>
    <row r="319" spans="1:12" x14ac:dyDescent="0.2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</row>
    <row r="320" spans="1:12" x14ac:dyDescent="0.2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</row>
    <row r="321" spans="1:12" x14ac:dyDescent="0.2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</row>
    <row r="322" spans="1:12" x14ac:dyDescent="0.2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</row>
    <row r="323" spans="1:12" x14ac:dyDescent="0.2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</row>
    <row r="324" spans="1:12" x14ac:dyDescent="0.2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</row>
    <row r="325" spans="1:12" x14ac:dyDescent="0.2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</row>
    <row r="326" spans="1:12" x14ac:dyDescent="0.2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</row>
    <row r="327" spans="1:12" x14ac:dyDescent="0.2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</row>
    <row r="328" spans="1:12" x14ac:dyDescent="0.2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</row>
    <row r="329" spans="1:12" x14ac:dyDescent="0.2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</row>
    <row r="330" spans="1:12" x14ac:dyDescent="0.2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</row>
    <row r="331" spans="1:12" x14ac:dyDescent="0.2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</row>
    <row r="332" spans="1:12" x14ac:dyDescent="0.2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</row>
    <row r="333" spans="1:12" x14ac:dyDescent="0.2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</row>
    <row r="334" spans="1:12" x14ac:dyDescent="0.2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</row>
    <row r="335" spans="1:12" x14ac:dyDescent="0.2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</row>
    <row r="336" spans="1:12" x14ac:dyDescent="0.2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</row>
    <row r="337" spans="1:12" x14ac:dyDescent="0.2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</row>
    <row r="338" spans="1:12" x14ac:dyDescent="0.2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</row>
    <row r="339" spans="1:12" x14ac:dyDescent="0.2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</row>
    <row r="340" spans="1:12" x14ac:dyDescent="0.2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</row>
    <row r="341" spans="1:12" x14ac:dyDescent="0.2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</row>
    <row r="342" spans="1:12" x14ac:dyDescent="0.2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</row>
    <row r="343" spans="1:12" x14ac:dyDescent="0.2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</row>
    <row r="344" spans="1:12" x14ac:dyDescent="0.2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</row>
    <row r="345" spans="1:12" x14ac:dyDescent="0.2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</row>
    <row r="346" spans="1:12" x14ac:dyDescent="0.2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</row>
    <row r="347" spans="1:12" x14ac:dyDescent="0.2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</row>
    <row r="348" spans="1:12" x14ac:dyDescent="0.2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</row>
    <row r="349" spans="1:12" x14ac:dyDescent="0.2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</row>
    <row r="350" spans="1:12" x14ac:dyDescent="0.2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</row>
    <row r="351" spans="1:12" x14ac:dyDescent="0.2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</row>
    <row r="352" spans="1:12" x14ac:dyDescent="0.2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</row>
    <row r="353" spans="1:12" x14ac:dyDescent="0.2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</row>
    <row r="354" spans="1:12" x14ac:dyDescent="0.2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</row>
    <row r="355" spans="1:12" x14ac:dyDescent="0.2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</row>
    <row r="356" spans="1:12" x14ac:dyDescent="0.2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</row>
    <row r="357" spans="1:12" x14ac:dyDescent="0.2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</row>
    <row r="358" spans="1:12" x14ac:dyDescent="0.2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</row>
    <row r="359" spans="1:12" x14ac:dyDescent="0.2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</row>
    <row r="360" spans="1:12" x14ac:dyDescent="0.2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</row>
    <row r="361" spans="1:12" x14ac:dyDescent="0.2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</row>
    <row r="362" spans="1:12" x14ac:dyDescent="0.2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</row>
    <row r="363" spans="1:12" x14ac:dyDescent="0.2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</row>
    <row r="364" spans="1:12" x14ac:dyDescent="0.2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</row>
    <row r="365" spans="1:12" x14ac:dyDescent="0.2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</row>
    <row r="366" spans="1:12" x14ac:dyDescent="0.2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</row>
    <row r="367" spans="1:12" x14ac:dyDescent="0.2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</row>
    <row r="368" spans="1:12" x14ac:dyDescent="0.2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</row>
    <row r="369" spans="1:12" x14ac:dyDescent="0.2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</row>
    <row r="370" spans="1:12" x14ac:dyDescent="0.2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</row>
    <row r="371" spans="1:12" x14ac:dyDescent="0.2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</row>
    <row r="372" spans="1:12" x14ac:dyDescent="0.2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</row>
    <row r="373" spans="1:12" x14ac:dyDescent="0.2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</row>
    <row r="374" spans="1:12" x14ac:dyDescent="0.2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</row>
    <row r="375" spans="1:12" x14ac:dyDescent="0.2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</row>
    <row r="376" spans="1:12" x14ac:dyDescent="0.2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</row>
    <row r="377" spans="1:12" x14ac:dyDescent="0.2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</row>
    <row r="378" spans="1:12" x14ac:dyDescent="0.2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</row>
    <row r="379" spans="1:12" x14ac:dyDescent="0.2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</row>
    <row r="380" spans="1:12" x14ac:dyDescent="0.2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</row>
    <row r="381" spans="1:12" x14ac:dyDescent="0.2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</row>
    <row r="382" spans="1:12" x14ac:dyDescent="0.2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</row>
    <row r="383" spans="1:12" x14ac:dyDescent="0.2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</row>
    <row r="384" spans="1:12" x14ac:dyDescent="0.2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</row>
    <row r="385" spans="1:12" x14ac:dyDescent="0.2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</row>
    <row r="386" spans="1:12" x14ac:dyDescent="0.2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</row>
    <row r="387" spans="1:12" x14ac:dyDescent="0.2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</row>
    <row r="388" spans="1:12" x14ac:dyDescent="0.2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</row>
    <row r="389" spans="1:12" x14ac:dyDescent="0.2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</row>
    <row r="390" spans="1:12" x14ac:dyDescent="0.2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</row>
    <row r="391" spans="1:12" x14ac:dyDescent="0.2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</row>
    <row r="392" spans="1:12" x14ac:dyDescent="0.2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</row>
    <row r="393" spans="1:12" x14ac:dyDescent="0.2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</row>
    <row r="394" spans="1:12" x14ac:dyDescent="0.2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</row>
    <row r="395" spans="1:12" x14ac:dyDescent="0.2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</row>
    <row r="396" spans="1:12" x14ac:dyDescent="0.2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</row>
    <row r="397" spans="1:12" x14ac:dyDescent="0.2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</row>
    <row r="398" spans="1:12" x14ac:dyDescent="0.2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</row>
    <row r="399" spans="1:12" x14ac:dyDescent="0.2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</row>
    <row r="400" spans="1:12" x14ac:dyDescent="0.2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</row>
    <row r="401" spans="1:12" x14ac:dyDescent="0.2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</row>
    <row r="402" spans="1:12" x14ac:dyDescent="0.2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</row>
    <row r="403" spans="1:12" x14ac:dyDescent="0.2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</row>
    <row r="404" spans="1:12" x14ac:dyDescent="0.2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</row>
    <row r="405" spans="1:12" x14ac:dyDescent="0.2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</row>
    <row r="406" spans="1:12" x14ac:dyDescent="0.2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</row>
    <row r="407" spans="1:12" x14ac:dyDescent="0.2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</row>
    <row r="408" spans="1:12" x14ac:dyDescent="0.2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</row>
    <row r="409" spans="1:12" x14ac:dyDescent="0.2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</row>
    <row r="410" spans="1:12" x14ac:dyDescent="0.2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</row>
    <row r="411" spans="1:12" x14ac:dyDescent="0.2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</row>
    <row r="412" spans="1:12" x14ac:dyDescent="0.2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</row>
    <row r="413" spans="1:12" x14ac:dyDescent="0.2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</row>
    <row r="414" spans="1:12" x14ac:dyDescent="0.2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</row>
    <row r="415" spans="1:12" x14ac:dyDescent="0.2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</row>
    <row r="416" spans="1:12" x14ac:dyDescent="0.2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</row>
    <row r="417" spans="1:12" x14ac:dyDescent="0.2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</row>
    <row r="418" spans="1:12" x14ac:dyDescent="0.2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</row>
    <row r="419" spans="1:12" x14ac:dyDescent="0.2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</row>
    <row r="420" spans="1:12" x14ac:dyDescent="0.2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</row>
    <row r="421" spans="1:12" x14ac:dyDescent="0.2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</row>
    <row r="422" spans="1:12" x14ac:dyDescent="0.2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</row>
    <row r="423" spans="1:12" x14ac:dyDescent="0.2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</row>
    <row r="424" spans="1:12" x14ac:dyDescent="0.2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</row>
    <row r="425" spans="1:12" x14ac:dyDescent="0.2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</row>
    <row r="426" spans="1:12" x14ac:dyDescent="0.2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</row>
    <row r="427" spans="1:12" x14ac:dyDescent="0.2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</row>
    <row r="428" spans="1:12" x14ac:dyDescent="0.2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</row>
    <row r="429" spans="1:12" x14ac:dyDescent="0.2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</row>
    <row r="430" spans="1:12" x14ac:dyDescent="0.2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</row>
    <row r="431" spans="1:12" x14ac:dyDescent="0.25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</row>
    <row r="432" spans="1:12" x14ac:dyDescent="0.25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</row>
    <row r="433" spans="1:12" x14ac:dyDescent="0.25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</row>
    <row r="434" spans="1:12" x14ac:dyDescent="0.25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</row>
    <row r="435" spans="1:12" x14ac:dyDescent="0.2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</row>
    <row r="436" spans="1:12" x14ac:dyDescent="0.25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</row>
    <row r="437" spans="1:12" x14ac:dyDescent="0.25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</row>
    <row r="438" spans="1:12" x14ac:dyDescent="0.25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</row>
    <row r="439" spans="1:12" x14ac:dyDescent="0.25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</row>
    <row r="440" spans="1:12" x14ac:dyDescent="0.25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</row>
    <row r="441" spans="1:12" x14ac:dyDescent="0.25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</row>
    <row r="442" spans="1:12" x14ac:dyDescent="0.25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</row>
    <row r="443" spans="1:12" x14ac:dyDescent="0.25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</row>
    <row r="444" spans="1:12" x14ac:dyDescent="0.25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</row>
    <row r="445" spans="1:12" x14ac:dyDescent="0.2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</row>
    <row r="446" spans="1:12" x14ac:dyDescent="0.25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</row>
    <row r="447" spans="1:12" x14ac:dyDescent="0.25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</row>
    <row r="448" spans="1:12" x14ac:dyDescent="0.25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</row>
    <row r="449" spans="1:12" x14ac:dyDescent="0.25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</row>
    <row r="450" spans="1:12" x14ac:dyDescent="0.25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</row>
    <row r="451" spans="1:12" x14ac:dyDescent="0.25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</row>
    <row r="452" spans="1:12" x14ac:dyDescent="0.25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</row>
    <row r="453" spans="1:12" x14ac:dyDescent="0.25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</row>
    <row r="454" spans="1:12" x14ac:dyDescent="0.25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</row>
    <row r="455" spans="1:12" x14ac:dyDescent="0.25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</row>
    <row r="456" spans="1:12" x14ac:dyDescent="0.25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</row>
    <row r="457" spans="1:12" x14ac:dyDescent="0.25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</row>
    <row r="458" spans="1:12" x14ac:dyDescent="0.25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</row>
    <row r="459" spans="1:12" x14ac:dyDescent="0.25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</row>
    <row r="460" spans="1:12" x14ac:dyDescent="0.25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</row>
    <row r="461" spans="1:12" x14ac:dyDescent="0.25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</row>
    <row r="462" spans="1:12" x14ac:dyDescent="0.25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</row>
    <row r="463" spans="1:12" x14ac:dyDescent="0.25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</row>
    <row r="464" spans="1:12" x14ac:dyDescent="0.25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</row>
    <row r="465" spans="1:12" x14ac:dyDescent="0.25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</row>
    <row r="466" spans="1:12" x14ac:dyDescent="0.25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</row>
    <row r="467" spans="1:12" x14ac:dyDescent="0.25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</row>
    <row r="468" spans="1:12" x14ac:dyDescent="0.25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</row>
    <row r="469" spans="1:12" x14ac:dyDescent="0.25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</row>
    <row r="470" spans="1:12" x14ac:dyDescent="0.25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</row>
    <row r="471" spans="1:12" x14ac:dyDescent="0.25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</row>
    <row r="472" spans="1:12" x14ac:dyDescent="0.25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</row>
    <row r="473" spans="1:12" x14ac:dyDescent="0.25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</row>
    <row r="474" spans="1:12" x14ac:dyDescent="0.25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</row>
    <row r="475" spans="1:12" x14ac:dyDescent="0.25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</row>
    <row r="476" spans="1:12" x14ac:dyDescent="0.25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</row>
    <row r="477" spans="1:12" x14ac:dyDescent="0.25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</row>
    <row r="478" spans="1:12" x14ac:dyDescent="0.25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</row>
    <row r="479" spans="1:12" x14ac:dyDescent="0.25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</row>
    <row r="480" spans="1:12" x14ac:dyDescent="0.25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</row>
    <row r="481" spans="1:12" x14ac:dyDescent="0.25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</row>
    <row r="482" spans="1:12" x14ac:dyDescent="0.25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</row>
    <row r="483" spans="1:12" x14ac:dyDescent="0.25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</row>
    <row r="484" spans="1:12" x14ac:dyDescent="0.25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</row>
    <row r="485" spans="1:12" x14ac:dyDescent="0.25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</row>
    <row r="486" spans="1:12" x14ac:dyDescent="0.25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</row>
    <row r="487" spans="1:12" x14ac:dyDescent="0.25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</row>
    <row r="488" spans="1:12" x14ac:dyDescent="0.25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</row>
    <row r="489" spans="1:12" x14ac:dyDescent="0.25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</row>
    <row r="490" spans="1:12" x14ac:dyDescent="0.25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</row>
    <row r="491" spans="1:12" x14ac:dyDescent="0.25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</row>
    <row r="492" spans="1:12" x14ac:dyDescent="0.25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</row>
    <row r="493" spans="1:12" x14ac:dyDescent="0.25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</row>
    <row r="494" spans="1:12" x14ac:dyDescent="0.25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</row>
    <row r="495" spans="1:12" x14ac:dyDescent="0.25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</row>
    <row r="496" spans="1:12" x14ac:dyDescent="0.25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</row>
    <row r="497" spans="1:12" x14ac:dyDescent="0.25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</row>
    <row r="498" spans="1:12" x14ac:dyDescent="0.25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</row>
    <row r="499" spans="1:12" x14ac:dyDescent="0.25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</row>
    <row r="500" spans="1:12" x14ac:dyDescent="0.25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</row>
    <row r="501" spans="1:12" x14ac:dyDescent="0.25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</row>
    <row r="502" spans="1:12" x14ac:dyDescent="0.25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</row>
    <row r="503" spans="1:12" x14ac:dyDescent="0.25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</row>
    <row r="504" spans="1:12" x14ac:dyDescent="0.25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</row>
    <row r="505" spans="1:12" x14ac:dyDescent="0.25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</row>
    <row r="506" spans="1:12" x14ac:dyDescent="0.25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</row>
    <row r="507" spans="1:12" x14ac:dyDescent="0.25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</row>
    <row r="508" spans="1:12" x14ac:dyDescent="0.25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</row>
    <row r="509" spans="1:12" x14ac:dyDescent="0.25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</row>
    <row r="510" spans="1:12" x14ac:dyDescent="0.25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</row>
    <row r="511" spans="1:12" x14ac:dyDescent="0.25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</row>
    <row r="512" spans="1:12" x14ac:dyDescent="0.25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</row>
    <row r="513" spans="1:12" x14ac:dyDescent="0.25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</row>
    <row r="514" spans="1:12" x14ac:dyDescent="0.25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</row>
    <row r="515" spans="1:12" x14ac:dyDescent="0.25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</row>
    <row r="516" spans="1:12" x14ac:dyDescent="0.25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</row>
    <row r="517" spans="1:12" x14ac:dyDescent="0.25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</row>
    <row r="518" spans="1:12" x14ac:dyDescent="0.25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</row>
    <row r="519" spans="1:12" x14ac:dyDescent="0.25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</row>
    <row r="520" spans="1:12" x14ac:dyDescent="0.25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</row>
    <row r="521" spans="1:12" x14ac:dyDescent="0.25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</row>
    <row r="522" spans="1:12" x14ac:dyDescent="0.25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</row>
    <row r="523" spans="1:12" x14ac:dyDescent="0.25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</row>
    <row r="524" spans="1:12" x14ac:dyDescent="0.25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</row>
    <row r="525" spans="1:12" x14ac:dyDescent="0.25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</row>
    <row r="526" spans="1:12" x14ac:dyDescent="0.25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</row>
    <row r="527" spans="1:12" x14ac:dyDescent="0.25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</row>
    <row r="528" spans="1:12" x14ac:dyDescent="0.25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</row>
    <row r="529" spans="1:12" x14ac:dyDescent="0.25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</row>
    <row r="530" spans="1:12" x14ac:dyDescent="0.25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</row>
    <row r="531" spans="1:12" x14ac:dyDescent="0.25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</row>
    <row r="532" spans="1:12" x14ac:dyDescent="0.25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</row>
    <row r="533" spans="1:12" x14ac:dyDescent="0.25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</row>
    <row r="534" spans="1:12" x14ac:dyDescent="0.25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</row>
    <row r="535" spans="1:12" x14ac:dyDescent="0.25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</row>
    <row r="536" spans="1:12" x14ac:dyDescent="0.25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</row>
    <row r="537" spans="1:12" x14ac:dyDescent="0.25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</row>
    <row r="538" spans="1:12" x14ac:dyDescent="0.25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</row>
    <row r="539" spans="1:12" x14ac:dyDescent="0.25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</row>
    <row r="540" spans="1:12" x14ac:dyDescent="0.25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</row>
    <row r="541" spans="1:12" x14ac:dyDescent="0.25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</row>
    <row r="542" spans="1:12" x14ac:dyDescent="0.25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</row>
    <row r="543" spans="1:12" x14ac:dyDescent="0.25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</row>
    <row r="544" spans="1:12" x14ac:dyDescent="0.25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</row>
    <row r="545" spans="1:12" x14ac:dyDescent="0.25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</row>
    <row r="546" spans="1:12" x14ac:dyDescent="0.25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</row>
    <row r="547" spans="1:12" x14ac:dyDescent="0.25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</row>
    <row r="548" spans="1:12" x14ac:dyDescent="0.25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</row>
    <row r="549" spans="1:12" x14ac:dyDescent="0.25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</row>
    <row r="550" spans="1:12" x14ac:dyDescent="0.25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</row>
    <row r="551" spans="1:12" x14ac:dyDescent="0.25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</row>
    <row r="552" spans="1:12" x14ac:dyDescent="0.25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</row>
    <row r="553" spans="1:12" x14ac:dyDescent="0.25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</row>
    <row r="554" spans="1:12" x14ac:dyDescent="0.25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</row>
    <row r="555" spans="1:12" x14ac:dyDescent="0.25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</row>
    <row r="556" spans="1:12" x14ac:dyDescent="0.25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</row>
    <row r="557" spans="1:12" x14ac:dyDescent="0.25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</row>
    <row r="558" spans="1:12" x14ac:dyDescent="0.25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</row>
    <row r="559" spans="1:12" x14ac:dyDescent="0.25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</row>
    <row r="560" spans="1:12" x14ac:dyDescent="0.25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</row>
    <row r="561" spans="1:12" x14ac:dyDescent="0.25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</row>
    <row r="562" spans="1:12" x14ac:dyDescent="0.25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</row>
    <row r="563" spans="1:12" x14ac:dyDescent="0.25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</row>
    <row r="564" spans="1:12" x14ac:dyDescent="0.25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</row>
    <row r="565" spans="1:12" x14ac:dyDescent="0.25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</row>
    <row r="566" spans="1:12" x14ac:dyDescent="0.25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</row>
    <row r="567" spans="1:12" x14ac:dyDescent="0.25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</row>
    <row r="568" spans="1:12" x14ac:dyDescent="0.25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</row>
    <row r="569" spans="1:12" x14ac:dyDescent="0.25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</row>
    <row r="570" spans="1:12" x14ac:dyDescent="0.25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</row>
    <row r="571" spans="1:12" x14ac:dyDescent="0.25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</row>
    <row r="572" spans="1:12" x14ac:dyDescent="0.25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</row>
    <row r="573" spans="1:12" x14ac:dyDescent="0.25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</row>
    <row r="574" spans="1:12" x14ac:dyDescent="0.25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</row>
    <row r="575" spans="1:12" x14ac:dyDescent="0.25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</row>
    <row r="576" spans="1:12" x14ac:dyDescent="0.25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</row>
    <row r="577" spans="1:12" x14ac:dyDescent="0.25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</row>
    <row r="578" spans="1:12" x14ac:dyDescent="0.25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</row>
    <row r="579" spans="1:12" x14ac:dyDescent="0.25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</row>
    <row r="580" spans="1:12" x14ac:dyDescent="0.25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</row>
    <row r="581" spans="1:12" x14ac:dyDescent="0.25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</row>
    <row r="582" spans="1:12" x14ac:dyDescent="0.25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</row>
    <row r="583" spans="1:12" x14ac:dyDescent="0.25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</row>
    <row r="584" spans="1:12" x14ac:dyDescent="0.25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</row>
    <row r="585" spans="1:12" x14ac:dyDescent="0.25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</row>
    <row r="586" spans="1:12" x14ac:dyDescent="0.25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</row>
    <row r="587" spans="1:12" x14ac:dyDescent="0.25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</row>
    <row r="588" spans="1:12" x14ac:dyDescent="0.25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</row>
    <row r="589" spans="1:12" x14ac:dyDescent="0.25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</row>
    <row r="590" spans="1:12" x14ac:dyDescent="0.25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</row>
    <row r="591" spans="1:12" x14ac:dyDescent="0.25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</row>
    <row r="592" spans="1:12" x14ac:dyDescent="0.25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</row>
    <row r="593" spans="1:12" x14ac:dyDescent="0.25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</row>
    <row r="594" spans="1:12" x14ac:dyDescent="0.25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</row>
    <row r="595" spans="1:12" x14ac:dyDescent="0.25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</row>
    <row r="596" spans="1:12" x14ac:dyDescent="0.25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</row>
    <row r="597" spans="1:12" x14ac:dyDescent="0.25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</row>
    <row r="598" spans="1:12" x14ac:dyDescent="0.25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</row>
    <row r="599" spans="1:12" x14ac:dyDescent="0.25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</row>
    <row r="600" spans="1:12" x14ac:dyDescent="0.25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</row>
    <row r="601" spans="1:12" x14ac:dyDescent="0.25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</row>
    <row r="602" spans="1:12" x14ac:dyDescent="0.25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</row>
    <row r="603" spans="1:12" x14ac:dyDescent="0.25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</row>
    <row r="604" spans="1:12" x14ac:dyDescent="0.25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</row>
    <row r="605" spans="1:12" x14ac:dyDescent="0.25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</row>
    <row r="606" spans="1:12" x14ac:dyDescent="0.25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</row>
    <row r="607" spans="1:12" x14ac:dyDescent="0.25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</row>
    <row r="608" spans="1:12" x14ac:dyDescent="0.25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</row>
    <row r="609" spans="1:12" x14ac:dyDescent="0.25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</row>
    <row r="610" spans="1:12" x14ac:dyDescent="0.25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</row>
    <row r="611" spans="1:12" x14ac:dyDescent="0.25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</row>
    <row r="612" spans="1:12" x14ac:dyDescent="0.25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</row>
    <row r="613" spans="1:12" x14ac:dyDescent="0.25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</row>
    <row r="614" spans="1:12" x14ac:dyDescent="0.25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</row>
    <row r="615" spans="1:12" x14ac:dyDescent="0.25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</row>
    <row r="616" spans="1:12" x14ac:dyDescent="0.25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</row>
    <row r="617" spans="1:12" x14ac:dyDescent="0.25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</row>
    <row r="618" spans="1:12" x14ac:dyDescent="0.25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</row>
    <row r="619" spans="1:12" x14ac:dyDescent="0.25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</row>
    <row r="620" spans="1:12" x14ac:dyDescent="0.25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</row>
    <row r="621" spans="1:12" x14ac:dyDescent="0.25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</row>
    <row r="622" spans="1:12" x14ac:dyDescent="0.25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</row>
    <row r="623" spans="1:12" x14ac:dyDescent="0.25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</row>
    <row r="624" spans="1:12" x14ac:dyDescent="0.25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</row>
    <row r="625" spans="1:12" x14ac:dyDescent="0.25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</row>
    <row r="626" spans="1:12" x14ac:dyDescent="0.25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</row>
    <row r="627" spans="1:12" x14ac:dyDescent="0.25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</row>
    <row r="628" spans="1:12" x14ac:dyDescent="0.25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</row>
    <row r="629" spans="1:12" x14ac:dyDescent="0.25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</row>
    <row r="630" spans="1:12" x14ac:dyDescent="0.25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</row>
    <row r="631" spans="1:12" x14ac:dyDescent="0.25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</row>
    <row r="632" spans="1:12" x14ac:dyDescent="0.25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</row>
    <row r="633" spans="1:12" x14ac:dyDescent="0.25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</row>
    <row r="634" spans="1:12" x14ac:dyDescent="0.25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</row>
    <row r="635" spans="1:12" x14ac:dyDescent="0.25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</row>
    <row r="636" spans="1:12" x14ac:dyDescent="0.25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</row>
    <row r="637" spans="1:12" x14ac:dyDescent="0.25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</row>
    <row r="638" spans="1:12" x14ac:dyDescent="0.25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</row>
    <row r="639" spans="1:12" x14ac:dyDescent="0.25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</row>
    <row r="640" spans="1:12" x14ac:dyDescent="0.25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</row>
    <row r="641" spans="1:12" x14ac:dyDescent="0.25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</row>
    <row r="642" spans="1:12" x14ac:dyDescent="0.25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</row>
    <row r="643" spans="1:12" x14ac:dyDescent="0.25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</row>
    <row r="644" spans="1:12" x14ac:dyDescent="0.25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</row>
    <row r="645" spans="1:12" x14ac:dyDescent="0.25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</row>
    <row r="646" spans="1:12" x14ac:dyDescent="0.25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</row>
    <row r="647" spans="1:12" x14ac:dyDescent="0.25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</row>
    <row r="648" spans="1:12" x14ac:dyDescent="0.25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</row>
    <row r="649" spans="1:12" x14ac:dyDescent="0.25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</row>
    <row r="650" spans="1:12" x14ac:dyDescent="0.25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</row>
    <row r="651" spans="1:12" x14ac:dyDescent="0.25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</row>
    <row r="652" spans="1:12" x14ac:dyDescent="0.25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</row>
    <row r="653" spans="1:12" x14ac:dyDescent="0.25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</row>
    <row r="654" spans="1:12" x14ac:dyDescent="0.25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</row>
    <row r="655" spans="1:12" x14ac:dyDescent="0.25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</row>
    <row r="656" spans="1:12" x14ac:dyDescent="0.25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</row>
    <row r="657" spans="1:12" x14ac:dyDescent="0.25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</row>
    <row r="658" spans="1:12" x14ac:dyDescent="0.25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</row>
    <row r="659" spans="1:12" x14ac:dyDescent="0.25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</row>
    <row r="660" spans="1:12" x14ac:dyDescent="0.25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</row>
    <row r="661" spans="1:12" x14ac:dyDescent="0.25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</row>
    <row r="662" spans="1:12" x14ac:dyDescent="0.25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</row>
    <row r="663" spans="1:12" x14ac:dyDescent="0.25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</row>
    <row r="664" spans="1:12" x14ac:dyDescent="0.25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</row>
    <row r="665" spans="1:12" x14ac:dyDescent="0.25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</row>
    <row r="666" spans="1:12" x14ac:dyDescent="0.25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</row>
    <row r="667" spans="1:12" x14ac:dyDescent="0.25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</row>
    <row r="668" spans="1:12" x14ac:dyDescent="0.25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</row>
    <row r="669" spans="1:12" x14ac:dyDescent="0.25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</row>
    <row r="670" spans="1:12" x14ac:dyDescent="0.25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</row>
    <row r="671" spans="1:12" x14ac:dyDescent="0.25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</row>
    <row r="672" spans="1:12" x14ac:dyDescent="0.25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</row>
    <row r="673" spans="1:12" x14ac:dyDescent="0.25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</row>
    <row r="674" spans="1:12" x14ac:dyDescent="0.25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</row>
    <row r="675" spans="1:12" x14ac:dyDescent="0.25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</row>
    <row r="676" spans="1:12" x14ac:dyDescent="0.25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</row>
    <row r="677" spans="1:12" x14ac:dyDescent="0.25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</row>
    <row r="678" spans="1:12" x14ac:dyDescent="0.25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</row>
    <row r="679" spans="1:12" x14ac:dyDescent="0.25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</row>
    <row r="680" spans="1:12" x14ac:dyDescent="0.25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</row>
    <row r="681" spans="1:12" x14ac:dyDescent="0.25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</row>
    <row r="682" spans="1:12" x14ac:dyDescent="0.25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</row>
    <row r="683" spans="1:12" x14ac:dyDescent="0.25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</row>
    <row r="684" spans="1:12" x14ac:dyDescent="0.25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</row>
    <row r="685" spans="1:12" x14ac:dyDescent="0.25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</row>
    <row r="686" spans="1:12" x14ac:dyDescent="0.25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</row>
    <row r="687" spans="1:12" x14ac:dyDescent="0.25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</row>
    <row r="688" spans="1:12" x14ac:dyDescent="0.25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</row>
    <row r="689" spans="1:12" x14ac:dyDescent="0.25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</row>
    <row r="690" spans="1:12" x14ac:dyDescent="0.25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</row>
    <row r="691" spans="1:12" x14ac:dyDescent="0.25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</row>
    <row r="692" spans="1:12" x14ac:dyDescent="0.25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</row>
    <row r="693" spans="1:12" x14ac:dyDescent="0.25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</row>
    <row r="694" spans="1:12" x14ac:dyDescent="0.25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</row>
    <row r="695" spans="1:12" x14ac:dyDescent="0.25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</row>
    <row r="696" spans="1:12" x14ac:dyDescent="0.25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</row>
    <row r="697" spans="1:12" x14ac:dyDescent="0.25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</row>
    <row r="698" spans="1:12" x14ac:dyDescent="0.25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</row>
    <row r="699" spans="1:12" x14ac:dyDescent="0.25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</row>
    <row r="700" spans="1:12" x14ac:dyDescent="0.25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</row>
    <row r="701" spans="1:12" x14ac:dyDescent="0.25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</row>
    <row r="702" spans="1:12" x14ac:dyDescent="0.25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</row>
    <row r="703" spans="1:12" x14ac:dyDescent="0.25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</row>
    <row r="704" spans="1:12" x14ac:dyDescent="0.25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</row>
    <row r="705" spans="1:12" x14ac:dyDescent="0.25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</row>
    <row r="706" spans="1:12" x14ac:dyDescent="0.25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</row>
    <row r="707" spans="1:12" x14ac:dyDescent="0.25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</row>
    <row r="708" spans="1:12" x14ac:dyDescent="0.25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</row>
    <row r="709" spans="1:12" x14ac:dyDescent="0.25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</row>
    <row r="710" spans="1:12" x14ac:dyDescent="0.25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</row>
    <row r="711" spans="1:12" x14ac:dyDescent="0.25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</row>
    <row r="712" spans="1:12" x14ac:dyDescent="0.25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</row>
    <row r="713" spans="1:12" x14ac:dyDescent="0.25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</row>
    <row r="714" spans="1:12" x14ac:dyDescent="0.25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</row>
    <row r="715" spans="1:12" x14ac:dyDescent="0.25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</row>
    <row r="716" spans="1:12" x14ac:dyDescent="0.25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</row>
    <row r="717" spans="1:12" x14ac:dyDescent="0.25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</row>
    <row r="718" spans="1:12" x14ac:dyDescent="0.25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</row>
    <row r="719" spans="1:12" x14ac:dyDescent="0.25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</row>
    <row r="720" spans="1:12" x14ac:dyDescent="0.25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</row>
    <row r="721" spans="1:12" x14ac:dyDescent="0.25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</row>
    <row r="722" spans="1:12" x14ac:dyDescent="0.25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</row>
    <row r="723" spans="1:12" x14ac:dyDescent="0.25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</row>
    <row r="724" spans="1:12" x14ac:dyDescent="0.25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</row>
    <row r="725" spans="1:12" x14ac:dyDescent="0.25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</row>
    <row r="726" spans="1:12" x14ac:dyDescent="0.25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</row>
    <row r="727" spans="1:12" x14ac:dyDescent="0.25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</row>
    <row r="728" spans="1:12" x14ac:dyDescent="0.25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</row>
    <row r="729" spans="1:12" x14ac:dyDescent="0.25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</row>
    <row r="730" spans="1:12" x14ac:dyDescent="0.25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</row>
    <row r="731" spans="1:12" x14ac:dyDescent="0.25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</row>
    <row r="732" spans="1:12" x14ac:dyDescent="0.25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</row>
    <row r="733" spans="1:12" x14ac:dyDescent="0.25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</row>
    <row r="734" spans="1:12" x14ac:dyDescent="0.25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</row>
    <row r="735" spans="1:12" x14ac:dyDescent="0.25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</row>
    <row r="736" spans="1:12" x14ac:dyDescent="0.25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</row>
    <row r="737" spans="1:12" x14ac:dyDescent="0.25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</row>
    <row r="738" spans="1:12" x14ac:dyDescent="0.25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</row>
    <row r="739" spans="1:12" x14ac:dyDescent="0.25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</row>
    <row r="740" spans="1:12" x14ac:dyDescent="0.25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</row>
    <row r="741" spans="1:12" x14ac:dyDescent="0.25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</row>
    <row r="742" spans="1:12" x14ac:dyDescent="0.25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</row>
    <row r="743" spans="1:12" x14ac:dyDescent="0.25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</row>
    <row r="744" spans="1:12" x14ac:dyDescent="0.25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</row>
    <row r="745" spans="1:12" x14ac:dyDescent="0.25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</row>
    <row r="746" spans="1:12" x14ac:dyDescent="0.25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</row>
    <row r="747" spans="1:12" x14ac:dyDescent="0.25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</row>
    <row r="748" spans="1:12" x14ac:dyDescent="0.25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</row>
    <row r="749" spans="1:12" x14ac:dyDescent="0.25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</row>
    <row r="750" spans="1:12" x14ac:dyDescent="0.25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</row>
    <row r="751" spans="1:12" x14ac:dyDescent="0.25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</row>
    <row r="752" spans="1:12" x14ac:dyDescent="0.25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</row>
    <row r="753" spans="1:12" x14ac:dyDescent="0.25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</row>
    <row r="754" spans="1:12" x14ac:dyDescent="0.25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</row>
    <row r="755" spans="1:12" x14ac:dyDescent="0.25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</row>
    <row r="756" spans="1:12" x14ac:dyDescent="0.25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</row>
    <row r="757" spans="1:12" x14ac:dyDescent="0.25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</row>
    <row r="758" spans="1:12" x14ac:dyDescent="0.25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</row>
    <row r="759" spans="1:12" x14ac:dyDescent="0.25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</row>
    <row r="760" spans="1:12" x14ac:dyDescent="0.25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</row>
    <row r="761" spans="1:12" x14ac:dyDescent="0.25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</row>
    <row r="762" spans="1:12" x14ac:dyDescent="0.25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</row>
    <row r="763" spans="1:12" x14ac:dyDescent="0.25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</row>
    <row r="764" spans="1:12" x14ac:dyDescent="0.25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</row>
    <row r="765" spans="1:12" x14ac:dyDescent="0.25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</row>
    <row r="766" spans="1:12" x14ac:dyDescent="0.25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</row>
    <row r="767" spans="1:12" x14ac:dyDescent="0.25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</row>
    <row r="768" spans="1:12" x14ac:dyDescent="0.25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</row>
    <row r="769" spans="1:12" x14ac:dyDescent="0.25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</row>
    <row r="770" spans="1:12" x14ac:dyDescent="0.25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</row>
    <row r="771" spans="1:12" x14ac:dyDescent="0.25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</row>
    <row r="772" spans="1:12" x14ac:dyDescent="0.25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</row>
    <row r="773" spans="1:12" x14ac:dyDescent="0.25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</row>
    <row r="774" spans="1:12" x14ac:dyDescent="0.25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</row>
    <row r="775" spans="1:12" x14ac:dyDescent="0.25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</row>
    <row r="776" spans="1:12" x14ac:dyDescent="0.25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</row>
    <row r="777" spans="1:12" x14ac:dyDescent="0.25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</row>
    <row r="778" spans="1:12" x14ac:dyDescent="0.25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</row>
    <row r="779" spans="1:12" x14ac:dyDescent="0.25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</row>
    <row r="780" spans="1:12" x14ac:dyDescent="0.25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</row>
    <row r="781" spans="1:12" x14ac:dyDescent="0.25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</row>
    <row r="782" spans="1:12" x14ac:dyDescent="0.25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</row>
    <row r="783" spans="1:12" x14ac:dyDescent="0.25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</row>
    <row r="784" spans="1:12" x14ac:dyDescent="0.25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</row>
    <row r="785" spans="1:12" x14ac:dyDescent="0.25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</row>
    <row r="786" spans="1:12" x14ac:dyDescent="0.25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</row>
    <row r="787" spans="1:12" x14ac:dyDescent="0.25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</row>
    <row r="788" spans="1:12" x14ac:dyDescent="0.25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</row>
    <row r="789" spans="1:12" x14ac:dyDescent="0.25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</row>
    <row r="790" spans="1:12" x14ac:dyDescent="0.25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</row>
    <row r="791" spans="1:12" x14ac:dyDescent="0.25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</row>
    <row r="792" spans="1:12" x14ac:dyDescent="0.25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</row>
    <row r="793" spans="1:12" x14ac:dyDescent="0.25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</row>
    <row r="794" spans="1:12" x14ac:dyDescent="0.25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</row>
    <row r="795" spans="1:12" x14ac:dyDescent="0.25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</row>
    <row r="796" spans="1:12" x14ac:dyDescent="0.25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</row>
    <row r="797" spans="1:12" x14ac:dyDescent="0.25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</row>
    <row r="798" spans="1:12" x14ac:dyDescent="0.25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</row>
    <row r="799" spans="1:12" x14ac:dyDescent="0.25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</row>
    <row r="800" spans="1:12" x14ac:dyDescent="0.25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</row>
    <row r="801" spans="1:12" x14ac:dyDescent="0.25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</row>
    <row r="802" spans="1:12" x14ac:dyDescent="0.25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</row>
    <row r="803" spans="1:12" x14ac:dyDescent="0.25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</row>
    <row r="804" spans="1:12" x14ac:dyDescent="0.25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</row>
    <row r="805" spans="1:12" x14ac:dyDescent="0.25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</row>
    <row r="806" spans="1:12" x14ac:dyDescent="0.25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</row>
    <row r="807" spans="1:12" x14ac:dyDescent="0.25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</row>
    <row r="808" spans="1:12" x14ac:dyDescent="0.25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</row>
    <row r="809" spans="1:12" x14ac:dyDescent="0.25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</row>
    <row r="810" spans="1:12" x14ac:dyDescent="0.25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</row>
    <row r="811" spans="1:12" x14ac:dyDescent="0.25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</row>
    <row r="812" spans="1:12" x14ac:dyDescent="0.25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</row>
    <row r="813" spans="1:12" x14ac:dyDescent="0.25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</row>
    <row r="814" spans="1:12" x14ac:dyDescent="0.25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</row>
    <row r="815" spans="1:12" x14ac:dyDescent="0.25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</row>
    <row r="816" spans="1:12" x14ac:dyDescent="0.25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</row>
    <row r="817" spans="1:12" x14ac:dyDescent="0.25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</row>
    <row r="818" spans="1:12" x14ac:dyDescent="0.25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</row>
    <row r="819" spans="1:12" x14ac:dyDescent="0.25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</row>
    <row r="820" spans="1:12" x14ac:dyDescent="0.25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</row>
    <row r="821" spans="1:12" x14ac:dyDescent="0.25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</row>
    <row r="822" spans="1:12" x14ac:dyDescent="0.25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</row>
    <row r="823" spans="1:12" x14ac:dyDescent="0.25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</row>
    <row r="824" spans="1:12" x14ac:dyDescent="0.25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</row>
    <row r="825" spans="1:12" x14ac:dyDescent="0.25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</row>
    <row r="826" spans="1:12" x14ac:dyDescent="0.25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</row>
    <row r="827" spans="1:12" x14ac:dyDescent="0.25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</row>
    <row r="828" spans="1:12" x14ac:dyDescent="0.25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</row>
    <row r="829" spans="1:12" x14ac:dyDescent="0.25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</row>
    <row r="830" spans="1:12" x14ac:dyDescent="0.25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</row>
    <row r="831" spans="1:12" x14ac:dyDescent="0.25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</row>
    <row r="832" spans="1:12" x14ac:dyDescent="0.25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</row>
    <row r="833" spans="1:12" x14ac:dyDescent="0.25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</row>
    <row r="834" spans="1:12" x14ac:dyDescent="0.25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</row>
    <row r="835" spans="1:12" x14ac:dyDescent="0.25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</row>
    <row r="836" spans="1:12" x14ac:dyDescent="0.25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</row>
    <row r="837" spans="1:12" x14ac:dyDescent="0.25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</row>
    <row r="838" spans="1:12" x14ac:dyDescent="0.25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</row>
    <row r="839" spans="1:12" x14ac:dyDescent="0.25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</row>
    <row r="840" spans="1:12" x14ac:dyDescent="0.25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</row>
    <row r="841" spans="1:12" x14ac:dyDescent="0.25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</row>
    <row r="842" spans="1:12" x14ac:dyDescent="0.25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</row>
    <row r="843" spans="1:12" x14ac:dyDescent="0.25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</row>
    <row r="844" spans="1:12" x14ac:dyDescent="0.25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</row>
    <row r="845" spans="1:12" x14ac:dyDescent="0.25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</row>
    <row r="846" spans="1:12" x14ac:dyDescent="0.25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</row>
    <row r="847" spans="1:12" x14ac:dyDescent="0.25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</row>
    <row r="848" spans="1:12" x14ac:dyDescent="0.25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</row>
    <row r="849" spans="1:12" x14ac:dyDescent="0.25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</row>
    <row r="850" spans="1:12" x14ac:dyDescent="0.25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</row>
    <row r="851" spans="1:12" x14ac:dyDescent="0.25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</row>
    <row r="852" spans="1:12" x14ac:dyDescent="0.25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</row>
    <row r="853" spans="1:12" x14ac:dyDescent="0.25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</row>
    <row r="854" spans="1:12" x14ac:dyDescent="0.25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</row>
    <row r="855" spans="1:12" x14ac:dyDescent="0.25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</row>
    <row r="856" spans="1:12" x14ac:dyDescent="0.25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</row>
    <row r="857" spans="1:12" x14ac:dyDescent="0.25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</row>
    <row r="858" spans="1:12" x14ac:dyDescent="0.25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</row>
    <row r="859" spans="1:12" x14ac:dyDescent="0.25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</row>
    <row r="860" spans="1:12" x14ac:dyDescent="0.25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</row>
    <row r="861" spans="1:12" x14ac:dyDescent="0.25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</row>
    <row r="862" spans="1:12" x14ac:dyDescent="0.25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</row>
    <row r="863" spans="1:12" x14ac:dyDescent="0.25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</row>
    <row r="864" spans="1:12" x14ac:dyDescent="0.25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</row>
    <row r="865" spans="1:12" x14ac:dyDescent="0.25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</row>
    <row r="866" spans="1:12" x14ac:dyDescent="0.25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</row>
    <row r="867" spans="1:12" x14ac:dyDescent="0.25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</row>
    <row r="868" spans="1:12" x14ac:dyDescent="0.25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</row>
    <row r="869" spans="1:12" x14ac:dyDescent="0.25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</row>
    <row r="870" spans="1:12" x14ac:dyDescent="0.25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</row>
    <row r="871" spans="1:12" x14ac:dyDescent="0.25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</row>
    <row r="872" spans="1:12" x14ac:dyDescent="0.25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</row>
    <row r="873" spans="1:12" x14ac:dyDescent="0.25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</row>
    <row r="874" spans="1:12" x14ac:dyDescent="0.25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</row>
    <row r="875" spans="1:12" x14ac:dyDescent="0.25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</row>
    <row r="876" spans="1:12" x14ac:dyDescent="0.25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</row>
    <row r="877" spans="1:12" x14ac:dyDescent="0.25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</row>
    <row r="878" spans="1:12" x14ac:dyDescent="0.25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</row>
    <row r="879" spans="1:12" x14ac:dyDescent="0.25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</row>
    <row r="880" spans="1:12" x14ac:dyDescent="0.25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</row>
    <row r="881" spans="1:12" x14ac:dyDescent="0.25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</row>
    <row r="882" spans="1:12" x14ac:dyDescent="0.25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</row>
    <row r="883" spans="1:12" x14ac:dyDescent="0.25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</row>
    <row r="884" spans="1:12" x14ac:dyDescent="0.25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</row>
    <row r="885" spans="1:12" x14ac:dyDescent="0.25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</row>
    <row r="886" spans="1:12" x14ac:dyDescent="0.25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</row>
    <row r="887" spans="1:12" x14ac:dyDescent="0.25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</row>
    <row r="888" spans="1:12" x14ac:dyDescent="0.25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</row>
    <row r="889" spans="1:12" x14ac:dyDescent="0.25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</row>
    <row r="890" spans="1:12" x14ac:dyDescent="0.25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</row>
    <row r="891" spans="1:12" x14ac:dyDescent="0.25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</row>
    <row r="892" spans="1:12" x14ac:dyDescent="0.25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</row>
    <row r="893" spans="1:12" x14ac:dyDescent="0.25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</row>
    <row r="894" spans="1:12" x14ac:dyDescent="0.25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</row>
    <row r="895" spans="1:12" x14ac:dyDescent="0.25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</row>
    <row r="896" spans="1:12" x14ac:dyDescent="0.25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</row>
    <row r="897" spans="1:12" x14ac:dyDescent="0.25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</row>
    <row r="898" spans="1:12" x14ac:dyDescent="0.25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</row>
    <row r="899" spans="1:12" x14ac:dyDescent="0.25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</row>
    <row r="900" spans="1:12" x14ac:dyDescent="0.25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</row>
    <row r="901" spans="1:12" x14ac:dyDescent="0.25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</row>
    <row r="902" spans="1:12" x14ac:dyDescent="0.25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</row>
    <row r="903" spans="1:12" x14ac:dyDescent="0.25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</row>
    <row r="904" spans="1:12" x14ac:dyDescent="0.25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</row>
    <row r="905" spans="1:12" x14ac:dyDescent="0.25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</row>
    <row r="906" spans="1:12" x14ac:dyDescent="0.25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</row>
    <row r="907" spans="1:12" x14ac:dyDescent="0.25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</row>
    <row r="908" spans="1:12" x14ac:dyDescent="0.25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</row>
    <row r="909" spans="1:12" x14ac:dyDescent="0.25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</row>
    <row r="910" spans="1:12" x14ac:dyDescent="0.25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</row>
    <row r="911" spans="1:12" x14ac:dyDescent="0.25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</row>
    <row r="912" spans="1:12" x14ac:dyDescent="0.25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</row>
    <row r="913" spans="1:12" x14ac:dyDescent="0.25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</row>
    <row r="914" spans="1:12" x14ac:dyDescent="0.25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</row>
    <row r="915" spans="1:12" x14ac:dyDescent="0.25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</row>
    <row r="916" spans="1:12" x14ac:dyDescent="0.25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</row>
    <row r="917" spans="1:12" x14ac:dyDescent="0.25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</row>
    <row r="918" spans="1:12" x14ac:dyDescent="0.25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</row>
    <row r="919" spans="1:12" x14ac:dyDescent="0.25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</row>
    <row r="920" spans="1:12" x14ac:dyDescent="0.25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</row>
    <row r="921" spans="1:12" x14ac:dyDescent="0.25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</row>
    <row r="922" spans="1:12" x14ac:dyDescent="0.25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</row>
    <row r="923" spans="1:12" x14ac:dyDescent="0.25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</row>
    <row r="924" spans="1:12" x14ac:dyDescent="0.25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</row>
    <row r="925" spans="1:12" x14ac:dyDescent="0.25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</row>
    <row r="926" spans="1:12" x14ac:dyDescent="0.25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</row>
    <row r="927" spans="1:12" x14ac:dyDescent="0.25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</row>
    <row r="928" spans="1:12" x14ac:dyDescent="0.25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</row>
    <row r="929" spans="1:12" x14ac:dyDescent="0.25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</row>
    <row r="930" spans="1:12" x14ac:dyDescent="0.25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</row>
    <row r="931" spans="1:12" x14ac:dyDescent="0.25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</row>
    <row r="932" spans="1:12" x14ac:dyDescent="0.25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</row>
    <row r="933" spans="1:12" x14ac:dyDescent="0.25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</row>
    <row r="934" spans="1:12" x14ac:dyDescent="0.25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</row>
    <row r="935" spans="1:12" x14ac:dyDescent="0.25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</row>
    <row r="936" spans="1:12" x14ac:dyDescent="0.25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</row>
    <row r="937" spans="1:12" x14ac:dyDescent="0.25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</row>
    <row r="938" spans="1:12" x14ac:dyDescent="0.25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</row>
    <row r="939" spans="1:12" x14ac:dyDescent="0.25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</row>
    <row r="940" spans="1:12" x14ac:dyDescent="0.25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</row>
    <row r="941" spans="1:12" x14ac:dyDescent="0.25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</row>
    <row r="942" spans="1:12" x14ac:dyDescent="0.25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</row>
    <row r="943" spans="1:12" x14ac:dyDescent="0.25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</row>
    <row r="944" spans="1:12" x14ac:dyDescent="0.25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</row>
    <row r="945" spans="1:12" x14ac:dyDescent="0.25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</row>
    <row r="946" spans="1:12" x14ac:dyDescent="0.25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</row>
    <row r="947" spans="1:12" x14ac:dyDescent="0.25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</row>
    <row r="948" spans="1:12" x14ac:dyDescent="0.25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</row>
    <row r="949" spans="1:12" x14ac:dyDescent="0.25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</row>
    <row r="950" spans="1:12" x14ac:dyDescent="0.25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</row>
    <row r="951" spans="1:12" x14ac:dyDescent="0.25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</row>
    <row r="952" spans="1:12" x14ac:dyDescent="0.25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</row>
    <row r="953" spans="1:12" x14ac:dyDescent="0.25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</row>
    <row r="954" spans="1:12" x14ac:dyDescent="0.25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</row>
    <row r="955" spans="1:12" x14ac:dyDescent="0.25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</row>
    <row r="956" spans="1:12" x14ac:dyDescent="0.25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</row>
    <row r="957" spans="1:12" x14ac:dyDescent="0.25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</row>
    <row r="958" spans="1:12" x14ac:dyDescent="0.25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</row>
    <row r="959" spans="1:12" x14ac:dyDescent="0.25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</row>
    <row r="960" spans="1:12" x14ac:dyDescent="0.25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</row>
    <row r="961" spans="1:12" x14ac:dyDescent="0.25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</row>
    <row r="962" spans="1:12" x14ac:dyDescent="0.25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</row>
    <row r="963" spans="1:12" x14ac:dyDescent="0.25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</row>
    <row r="964" spans="1:12" x14ac:dyDescent="0.25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</row>
    <row r="965" spans="1:12" x14ac:dyDescent="0.25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</row>
    <row r="966" spans="1:12" x14ac:dyDescent="0.25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</row>
    <row r="967" spans="1:12" x14ac:dyDescent="0.25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</row>
    <row r="968" spans="1:12" x14ac:dyDescent="0.25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</row>
    <row r="969" spans="1:12" x14ac:dyDescent="0.25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</row>
    <row r="970" spans="1:12" x14ac:dyDescent="0.25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</row>
    <row r="971" spans="1:12" x14ac:dyDescent="0.25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</row>
    <row r="972" spans="1:12" x14ac:dyDescent="0.25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</row>
    <row r="973" spans="1:12" x14ac:dyDescent="0.25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</row>
    <row r="974" spans="1:12" x14ac:dyDescent="0.25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</row>
    <row r="975" spans="1:12" x14ac:dyDescent="0.25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</row>
    <row r="976" spans="1:12" x14ac:dyDescent="0.25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</row>
    <row r="977" spans="1:12" x14ac:dyDescent="0.25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</row>
    <row r="978" spans="1:12" x14ac:dyDescent="0.25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</row>
    <row r="979" spans="1:12" x14ac:dyDescent="0.25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</row>
    <row r="980" spans="1:12" x14ac:dyDescent="0.25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</row>
    <row r="981" spans="1:12" x14ac:dyDescent="0.25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</row>
    <row r="982" spans="1:12" x14ac:dyDescent="0.25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</row>
    <row r="983" spans="1:12" x14ac:dyDescent="0.25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</row>
    <row r="984" spans="1:12" x14ac:dyDescent="0.25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</row>
    <row r="985" spans="1:12" x14ac:dyDescent="0.25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</row>
    <row r="986" spans="1:12" x14ac:dyDescent="0.25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</row>
    <row r="987" spans="1:12" x14ac:dyDescent="0.25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</row>
    <row r="988" spans="1:12" x14ac:dyDescent="0.25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</row>
    <row r="989" spans="1:12" x14ac:dyDescent="0.25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</row>
    <row r="990" spans="1:12" x14ac:dyDescent="0.25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</row>
    <row r="991" spans="1:12" x14ac:dyDescent="0.25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</row>
    <row r="992" spans="1:12" x14ac:dyDescent="0.25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</row>
    <row r="993" spans="1:12" x14ac:dyDescent="0.25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</row>
    <row r="994" spans="1:12" x14ac:dyDescent="0.25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</row>
    <row r="995" spans="1:12" x14ac:dyDescent="0.25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</row>
    <row r="996" spans="1:12" x14ac:dyDescent="0.25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</row>
    <row r="997" spans="1:12" x14ac:dyDescent="0.25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</row>
    <row r="998" spans="1:12" x14ac:dyDescent="0.25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</row>
    <row r="999" spans="1:12" x14ac:dyDescent="0.25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</row>
    <row r="1000" spans="1:12" x14ac:dyDescent="0.25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</row>
    <row r="1001" spans="1:12" x14ac:dyDescent="0.25">
      <c r="A1001" s="70"/>
      <c r="B1001" s="70"/>
      <c r="C1001" s="70"/>
      <c r="D1001" s="70"/>
      <c r="E1001" s="70"/>
      <c r="F1001" s="70"/>
      <c r="G1001" s="70"/>
      <c r="H1001" s="70"/>
      <c r="I1001" s="70"/>
      <c r="J1001" s="70"/>
      <c r="K1001" s="70"/>
      <c r="L1001" s="70"/>
    </row>
    <row r="1002" spans="1:12" x14ac:dyDescent="0.25">
      <c r="A1002" s="70"/>
      <c r="B1002" s="70"/>
      <c r="C1002" s="70"/>
      <c r="D1002" s="70"/>
      <c r="E1002" s="70"/>
      <c r="F1002" s="70"/>
      <c r="G1002" s="70"/>
      <c r="H1002" s="70"/>
      <c r="I1002" s="70"/>
      <c r="J1002" s="70"/>
      <c r="K1002" s="70"/>
      <c r="L1002" s="70"/>
    </row>
    <row r="1003" spans="1:12" x14ac:dyDescent="0.25">
      <c r="A1003" s="70"/>
      <c r="B1003" s="70"/>
      <c r="C1003" s="70"/>
      <c r="D1003" s="70"/>
      <c r="E1003" s="70"/>
      <c r="F1003" s="70"/>
      <c r="G1003" s="70"/>
      <c r="H1003" s="70"/>
      <c r="I1003" s="70"/>
      <c r="J1003" s="70"/>
      <c r="K1003" s="70"/>
      <c r="L1003" s="70"/>
    </row>
    <row r="1004" spans="1:12" x14ac:dyDescent="0.25">
      <c r="A1004" s="70"/>
      <c r="B1004" s="70"/>
      <c r="C1004" s="70"/>
      <c r="D1004" s="70"/>
      <c r="E1004" s="70"/>
      <c r="F1004" s="70"/>
      <c r="G1004" s="70"/>
      <c r="H1004" s="70"/>
      <c r="I1004" s="70"/>
      <c r="J1004" s="70"/>
      <c r="K1004" s="70"/>
      <c r="L1004" s="70"/>
    </row>
    <row r="1005" spans="1:12" x14ac:dyDescent="0.25">
      <c r="A1005" s="70"/>
      <c r="B1005" s="70"/>
      <c r="C1005" s="70"/>
      <c r="D1005" s="70"/>
      <c r="E1005" s="70"/>
      <c r="F1005" s="70"/>
      <c r="G1005" s="70"/>
      <c r="H1005" s="70"/>
      <c r="I1005" s="70"/>
      <c r="J1005" s="70"/>
      <c r="K1005" s="70"/>
      <c r="L1005" s="70"/>
    </row>
    <row r="1006" spans="1:12" x14ac:dyDescent="0.25">
      <c r="A1006" s="70"/>
      <c r="B1006" s="70"/>
      <c r="C1006" s="70"/>
      <c r="D1006" s="70"/>
      <c r="E1006" s="70"/>
      <c r="F1006" s="70"/>
      <c r="G1006" s="70"/>
      <c r="H1006" s="70"/>
      <c r="I1006" s="70"/>
      <c r="J1006" s="70"/>
      <c r="K1006" s="70"/>
      <c r="L1006" s="70"/>
    </row>
    <row r="1007" spans="1:12" x14ac:dyDescent="0.25">
      <c r="A1007" s="70"/>
      <c r="B1007" s="70"/>
      <c r="C1007" s="70"/>
      <c r="D1007" s="70"/>
      <c r="E1007" s="70"/>
      <c r="F1007" s="70"/>
      <c r="G1007" s="70"/>
      <c r="H1007" s="70"/>
      <c r="I1007" s="70"/>
      <c r="J1007" s="70"/>
      <c r="K1007" s="70"/>
      <c r="L1007" s="70"/>
    </row>
    <row r="1008" spans="1:12" x14ac:dyDescent="0.25">
      <c r="A1008" s="70"/>
      <c r="B1008" s="70"/>
      <c r="C1008" s="70"/>
      <c r="D1008" s="70"/>
      <c r="E1008" s="70"/>
      <c r="F1008" s="70"/>
      <c r="G1008" s="70"/>
      <c r="H1008" s="70"/>
      <c r="I1008" s="70"/>
      <c r="J1008" s="70"/>
      <c r="K1008" s="70"/>
      <c r="L1008" s="70"/>
    </row>
    <row r="1009" spans="1:12" x14ac:dyDescent="0.25">
      <c r="A1009" s="70"/>
      <c r="B1009" s="70"/>
      <c r="C1009" s="70"/>
      <c r="D1009" s="70"/>
      <c r="E1009" s="70"/>
      <c r="F1009" s="70"/>
      <c r="G1009" s="70"/>
      <c r="H1009" s="70"/>
      <c r="I1009" s="70"/>
      <c r="J1009" s="70"/>
      <c r="K1009" s="70"/>
      <c r="L1009" s="70"/>
    </row>
    <row r="1010" spans="1:12" x14ac:dyDescent="0.25">
      <c r="A1010" s="70"/>
      <c r="B1010" s="70"/>
      <c r="C1010" s="70"/>
      <c r="D1010" s="70"/>
      <c r="E1010" s="70"/>
      <c r="F1010" s="70"/>
      <c r="G1010" s="70"/>
      <c r="H1010" s="70"/>
      <c r="I1010" s="70"/>
      <c r="J1010" s="70"/>
      <c r="K1010" s="70"/>
      <c r="L1010" s="70"/>
    </row>
    <row r="1011" spans="1:12" x14ac:dyDescent="0.25">
      <c r="A1011" s="70"/>
      <c r="B1011" s="70"/>
      <c r="C1011" s="70"/>
      <c r="D1011" s="70"/>
      <c r="E1011" s="70"/>
      <c r="F1011" s="70"/>
      <c r="G1011" s="70"/>
      <c r="H1011" s="70"/>
      <c r="I1011" s="70"/>
      <c r="J1011" s="70"/>
      <c r="K1011" s="70"/>
      <c r="L1011" s="70"/>
    </row>
    <row r="1012" spans="1:12" x14ac:dyDescent="0.25">
      <c r="A1012" s="70"/>
      <c r="B1012" s="70"/>
      <c r="C1012" s="70"/>
      <c r="D1012" s="70"/>
      <c r="E1012" s="70"/>
      <c r="F1012" s="70"/>
      <c r="G1012" s="70"/>
      <c r="H1012" s="70"/>
      <c r="I1012" s="70"/>
      <c r="J1012" s="70"/>
      <c r="K1012" s="70"/>
      <c r="L1012" s="70"/>
    </row>
    <row r="1013" spans="1:12" x14ac:dyDescent="0.25">
      <c r="A1013" s="70"/>
      <c r="B1013" s="70"/>
      <c r="C1013" s="70"/>
      <c r="D1013" s="70"/>
      <c r="E1013" s="70"/>
      <c r="F1013" s="70"/>
      <c r="G1013" s="70"/>
      <c r="H1013" s="70"/>
      <c r="I1013" s="70"/>
      <c r="J1013" s="70"/>
      <c r="K1013" s="70"/>
      <c r="L1013" s="70"/>
    </row>
    <row r="1014" spans="1:12" x14ac:dyDescent="0.25">
      <c r="A1014" s="70"/>
      <c r="B1014" s="70"/>
      <c r="C1014" s="70"/>
      <c r="D1014" s="70"/>
      <c r="E1014" s="70"/>
      <c r="F1014" s="70"/>
      <c r="G1014" s="70"/>
      <c r="H1014" s="70"/>
      <c r="I1014" s="70"/>
      <c r="J1014" s="70"/>
      <c r="K1014" s="70"/>
      <c r="L1014" s="70"/>
    </row>
    <row r="1015" spans="1:12" x14ac:dyDescent="0.25">
      <c r="A1015" s="70"/>
      <c r="B1015" s="70"/>
      <c r="C1015" s="70"/>
      <c r="D1015" s="70"/>
      <c r="E1015" s="70"/>
      <c r="F1015" s="70"/>
      <c r="G1015" s="70"/>
      <c r="H1015" s="70"/>
      <c r="I1015" s="70"/>
      <c r="J1015" s="70"/>
      <c r="K1015" s="70"/>
      <c r="L1015" s="70"/>
    </row>
    <row r="1016" spans="1:12" x14ac:dyDescent="0.25">
      <c r="A1016" s="70"/>
      <c r="B1016" s="70"/>
      <c r="C1016" s="70"/>
      <c r="D1016" s="70"/>
      <c r="E1016" s="70"/>
      <c r="F1016" s="70"/>
      <c r="G1016" s="70"/>
      <c r="H1016" s="70"/>
      <c r="I1016" s="70"/>
      <c r="J1016" s="70"/>
      <c r="K1016" s="70"/>
      <c r="L1016" s="70"/>
    </row>
    <row r="1017" spans="1:12" x14ac:dyDescent="0.25">
      <c r="A1017" s="70"/>
      <c r="B1017" s="70"/>
      <c r="C1017" s="70"/>
      <c r="D1017" s="70"/>
      <c r="E1017" s="70"/>
      <c r="F1017" s="70"/>
      <c r="G1017" s="70"/>
      <c r="H1017" s="70"/>
      <c r="I1017" s="70"/>
      <c r="J1017" s="70"/>
      <c r="K1017" s="70"/>
      <c r="L1017" s="70"/>
    </row>
    <row r="1018" spans="1:12" x14ac:dyDescent="0.25">
      <c r="A1018" s="70"/>
      <c r="B1018" s="70"/>
      <c r="C1018" s="70"/>
      <c r="D1018" s="70"/>
      <c r="E1018" s="70"/>
      <c r="F1018" s="70"/>
      <c r="G1018" s="70"/>
      <c r="H1018" s="70"/>
      <c r="I1018" s="70"/>
      <c r="J1018" s="70"/>
      <c r="K1018" s="70"/>
      <c r="L1018" s="70"/>
    </row>
    <row r="1019" spans="1:12" x14ac:dyDescent="0.25">
      <c r="A1019" s="70"/>
      <c r="B1019" s="70"/>
      <c r="C1019" s="70"/>
      <c r="D1019" s="70"/>
      <c r="E1019" s="70"/>
      <c r="F1019" s="70"/>
      <c r="G1019" s="70"/>
      <c r="H1019" s="70"/>
      <c r="I1019" s="70"/>
      <c r="J1019" s="70"/>
      <c r="K1019" s="70"/>
      <c r="L1019" s="70"/>
    </row>
    <row r="1020" spans="1:12" x14ac:dyDescent="0.25">
      <c r="A1020" s="70"/>
      <c r="B1020" s="70"/>
      <c r="C1020" s="70"/>
      <c r="D1020" s="70"/>
      <c r="E1020" s="70"/>
      <c r="F1020" s="70"/>
      <c r="G1020" s="70"/>
      <c r="H1020" s="70"/>
      <c r="I1020" s="70"/>
      <c r="J1020" s="70"/>
      <c r="K1020" s="70"/>
      <c r="L1020" s="70"/>
    </row>
    <row r="1021" spans="1:12" x14ac:dyDescent="0.25">
      <c r="A1021" s="70"/>
      <c r="B1021" s="70"/>
      <c r="C1021" s="70"/>
      <c r="D1021" s="70"/>
      <c r="E1021" s="70"/>
      <c r="F1021" s="70"/>
      <c r="G1021" s="70"/>
      <c r="H1021" s="70"/>
      <c r="I1021" s="70"/>
      <c r="J1021" s="70"/>
      <c r="K1021" s="70"/>
      <c r="L1021" s="70"/>
    </row>
    <row r="1022" spans="1:12" x14ac:dyDescent="0.25">
      <c r="A1022" s="70"/>
      <c r="B1022" s="70"/>
      <c r="C1022" s="70"/>
      <c r="D1022" s="70"/>
      <c r="E1022" s="70"/>
      <c r="F1022" s="70"/>
      <c r="G1022" s="70"/>
      <c r="H1022" s="70"/>
      <c r="I1022" s="70"/>
      <c r="J1022" s="70"/>
      <c r="K1022" s="70"/>
      <c r="L1022" s="70"/>
    </row>
    <row r="1023" spans="1:12" x14ac:dyDescent="0.25">
      <c r="A1023" s="70"/>
      <c r="B1023" s="70"/>
      <c r="C1023" s="70"/>
      <c r="D1023" s="70"/>
      <c r="E1023" s="70"/>
      <c r="F1023" s="70"/>
      <c r="G1023" s="70"/>
      <c r="H1023" s="70"/>
      <c r="I1023" s="70"/>
      <c r="J1023" s="70"/>
      <c r="K1023" s="70"/>
      <c r="L1023" s="70"/>
    </row>
    <row r="1024" spans="1:12" x14ac:dyDescent="0.25">
      <c r="A1024" s="70"/>
      <c r="B1024" s="70"/>
      <c r="C1024" s="70"/>
      <c r="D1024" s="70"/>
      <c r="E1024" s="70"/>
      <c r="F1024" s="70"/>
      <c r="G1024" s="70"/>
      <c r="H1024" s="70"/>
      <c r="I1024" s="70"/>
      <c r="J1024" s="70"/>
      <c r="K1024" s="70"/>
      <c r="L1024" s="70"/>
    </row>
    <row r="1025" spans="1:12" x14ac:dyDescent="0.25">
      <c r="A1025" s="70"/>
      <c r="B1025" s="70"/>
      <c r="C1025" s="70"/>
      <c r="D1025" s="70"/>
      <c r="E1025" s="70"/>
      <c r="F1025" s="70"/>
      <c r="G1025" s="70"/>
      <c r="H1025" s="70"/>
      <c r="I1025" s="70"/>
      <c r="J1025" s="70"/>
      <c r="K1025" s="70"/>
      <c r="L1025" s="70"/>
    </row>
    <row r="1026" spans="1:12" x14ac:dyDescent="0.25">
      <c r="A1026" s="70"/>
      <c r="B1026" s="70"/>
      <c r="C1026" s="70"/>
      <c r="D1026" s="70"/>
      <c r="E1026" s="70"/>
      <c r="F1026" s="70"/>
      <c r="G1026" s="70"/>
      <c r="H1026" s="70"/>
      <c r="I1026" s="70"/>
      <c r="J1026" s="70"/>
      <c r="K1026" s="70"/>
      <c r="L1026" s="70"/>
    </row>
    <row r="1027" spans="1:12" x14ac:dyDescent="0.25">
      <c r="A1027" s="70"/>
      <c r="B1027" s="70"/>
      <c r="C1027" s="70"/>
      <c r="D1027" s="70"/>
      <c r="E1027" s="70"/>
      <c r="F1027" s="70"/>
      <c r="G1027" s="70"/>
      <c r="H1027" s="70"/>
      <c r="I1027" s="70"/>
      <c r="J1027" s="70"/>
      <c r="K1027" s="70"/>
      <c r="L1027" s="70"/>
    </row>
    <row r="1028" spans="1:12" x14ac:dyDescent="0.25">
      <c r="A1028" s="70"/>
      <c r="B1028" s="70"/>
      <c r="C1028" s="70"/>
      <c r="D1028" s="70"/>
      <c r="E1028" s="70"/>
      <c r="F1028" s="70"/>
      <c r="G1028" s="70"/>
      <c r="H1028" s="70"/>
      <c r="I1028" s="70"/>
      <c r="J1028" s="70"/>
      <c r="K1028" s="70"/>
      <c r="L1028" s="70"/>
    </row>
    <row r="1029" spans="1:12" x14ac:dyDescent="0.25">
      <c r="A1029" s="70"/>
      <c r="B1029" s="70"/>
      <c r="C1029" s="70"/>
      <c r="D1029" s="70"/>
      <c r="E1029" s="70"/>
      <c r="F1029" s="70"/>
      <c r="G1029" s="70"/>
      <c r="H1029" s="70"/>
      <c r="I1029" s="70"/>
      <c r="J1029" s="70"/>
      <c r="K1029" s="70"/>
      <c r="L1029" s="70"/>
    </row>
    <row r="1030" spans="1:12" x14ac:dyDescent="0.25">
      <c r="A1030" s="70"/>
      <c r="B1030" s="70"/>
      <c r="C1030" s="70"/>
      <c r="D1030" s="70"/>
      <c r="E1030" s="70"/>
      <c r="F1030" s="70"/>
      <c r="G1030" s="70"/>
      <c r="H1030" s="70"/>
      <c r="I1030" s="70"/>
      <c r="J1030" s="70"/>
      <c r="K1030" s="70"/>
      <c r="L1030" s="70"/>
    </row>
    <row r="1031" spans="1:12" x14ac:dyDescent="0.25">
      <c r="A1031" s="70"/>
      <c r="B1031" s="70"/>
      <c r="C1031" s="70"/>
      <c r="D1031" s="70"/>
      <c r="E1031" s="70"/>
      <c r="F1031" s="70"/>
      <c r="G1031" s="70"/>
      <c r="H1031" s="70"/>
      <c r="I1031" s="70"/>
      <c r="J1031" s="70"/>
      <c r="K1031" s="70"/>
      <c r="L1031" s="70"/>
    </row>
    <row r="1032" spans="1:12" x14ac:dyDescent="0.25">
      <c r="A1032" s="70"/>
      <c r="B1032" s="70"/>
      <c r="C1032" s="70"/>
      <c r="D1032" s="70"/>
      <c r="E1032" s="70"/>
      <c r="F1032" s="70"/>
      <c r="G1032" s="70"/>
      <c r="H1032" s="70"/>
      <c r="I1032" s="70"/>
      <c r="J1032" s="70"/>
      <c r="K1032" s="70"/>
      <c r="L1032" s="70"/>
    </row>
    <row r="1033" spans="1:12" x14ac:dyDescent="0.25">
      <c r="A1033" s="70"/>
      <c r="B1033" s="70"/>
      <c r="C1033" s="70"/>
      <c r="D1033" s="70"/>
      <c r="E1033" s="70"/>
      <c r="F1033" s="70"/>
      <c r="G1033" s="70"/>
      <c r="H1033" s="70"/>
      <c r="I1033" s="70"/>
      <c r="J1033" s="70"/>
      <c r="K1033" s="70"/>
      <c r="L1033" s="70"/>
    </row>
    <row r="1034" spans="1:12" x14ac:dyDescent="0.25">
      <c r="A1034" s="70"/>
      <c r="B1034" s="70"/>
      <c r="C1034" s="70"/>
      <c r="D1034" s="70"/>
      <c r="E1034" s="70"/>
      <c r="F1034" s="70"/>
      <c r="G1034" s="70"/>
      <c r="H1034" s="70"/>
      <c r="I1034" s="70"/>
      <c r="J1034" s="70"/>
      <c r="K1034" s="70"/>
      <c r="L1034" s="70"/>
    </row>
    <row r="1035" spans="1:12" x14ac:dyDescent="0.25">
      <c r="A1035" s="70"/>
      <c r="B1035" s="70"/>
      <c r="C1035" s="70"/>
      <c r="D1035" s="70"/>
      <c r="E1035" s="70"/>
      <c r="F1035" s="70"/>
      <c r="G1035" s="70"/>
      <c r="H1035" s="70"/>
      <c r="I1035" s="70"/>
      <c r="J1035" s="70"/>
      <c r="K1035" s="70"/>
      <c r="L1035" s="70"/>
    </row>
    <row r="1036" spans="1:12" x14ac:dyDescent="0.25">
      <c r="A1036" s="70"/>
      <c r="B1036" s="70"/>
      <c r="C1036" s="70"/>
      <c r="D1036" s="70"/>
      <c r="E1036" s="70"/>
      <c r="F1036" s="70"/>
      <c r="G1036" s="70"/>
      <c r="H1036" s="70"/>
      <c r="I1036" s="70"/>
      <c r="J1036" s="70"/>
      <c r="K1036" s="70"/>
      <c r="L1036" s="70"/>
    </row>
    <row r="1037" spans="1:12" x14ac:dyDescent="0.25">
      <c r="A1037" s="70"/>
      <c r="B1037" s="70"/>
      <c r="C1037" s="70"/>
      <c r="D1037" s="70"/>
      <c r="E1037" s="70"/>
      <c r="F1037" s="70"/>
      <c r="G1037" s="70"/>
      <c r="H1037" s="70"/>
      <c r="I1037" s="70"/>
      <c r="J1037" s="70"/>
      <c r="K1037" s="70"/>
      <c r="L1037" s="70"/>
    </row>
    <row r="1038" spans="1:12" x14ac:dyDescent="0.25">
      <c r="A1038" s="70"/>
      <c r="B1038" s="70"/>
      <c r="C1038" s="70"/>
      <c r="D1038" s="70"/>
      <c r="E1038" s="70"/>
      <c r="F1038" s="70"/>
      <c r="G1038" s="70"/>
      <c r="H1038" s="70"/>
      <c r="I1038" s="70"/>
      <c r="J1038" s="70"/>
      <c r="K1038" s="70"/>
      <c r="L1038" s="70"/>
    </row>
    <row r="1039" spans="1:12" x14ac:dyDescent="0.25">
      <c r="A1039" s="70"/>
      <c r="B1039" s="70"/>
      <c r="C1039" s="70"/>
      <c r="D1039" s="70"/>
      <c r="E1039" s="70"/>
      <c r="F1039" s="70"/>
      <c r="G1039" s="70"/>
      <c r="H1039" s="70"/>
      <c r="I1039" s="70"/>
      <c r="J1039" s="70"/>
      <c r="K1039" s="70"/>
      <c r="L1039" s="70"/>
    </row>
    <row r="1040" spans="1:12" x14ac:dyDescent="0.25">
      <c r="A1040" s="70"/>
      <c r="B1040" s="70"/>
      <c r="C1040" s="70"/>
      <c r="D1040" s="70"/>
      <c r="E1040" s="70"/>
      <c r="F1040" s="70"/>
      <c r="G1040" s="70"/>
      <c r="H1040" s="70"/>
      <c r="I1040" s="70"/>
      <c r="J1040" s="70"/>
      <c r="K1040" s="70"/>
      <c r="L1040" s="70"/>
    </row>
    <row r="1041" spans="1:12" x14ac:dyDescent="0.25">
      <c r="A1041" s="70"/>
      <c r="B1041" s="70"/>
      <c r="C1041" s="70"/>
      <c r="D1041" s="70"/>
      <c r="E1041" s="70"/>
      <c r="F1041" s="70"/>
      <c r="G1041" s="70"/>
      <c r="H1041" s="70"/>
      <c r="I1041" s="70"/>
      <c r="J1041" s="70"/>
      <c r="K1041" s="70"/>
      <c r="L1041" s="70"/>
    </row>
    <row r="1042" spans="1:12" x14ac:dyDescent="0.25">
      <c r="A1042" s="70"/>
      <c r="B1042" s="70"/>
      <c r="C1042" s="70"/>
      <c r="D1042" s="70"/>
      <c r="E1042" s="70"/>
      <c r="F1042" s="70"/>
      <c r="G1042" s="70"/>
      <c r="H1042" s="70"/>
      <c r="I1042" s="70"/>
      <c r="J1042" s="70"/>
      <c r="K1042" s="70"/>
      <c r="L1042" s="70"/>
    </row>
    <row r="1043" spans="1:12" x14ac:dyDescent="0.25">
      <c r="A1043" s="70"/>
      <c r="B1043" s="70"/>
      <c r="C1043" s="70"/>
      <c r="D1043" s="70"/>
      <c r="E1043" s="70"/>
      <c r="F1043" s="70"/>
      <c r="G1043" s="70"/>
      <c r="H1043" s="70"/>
      <c r="I1043" s="70"/>
      <c r="J1043" s="70"/>
      <c r="K1043" s="70"/>
      <c r="L1043" s="70"/>
    </row>
    <row r="1044" spans="1:12" x14ac:dyDescent="0.25">
      <c r="A1044" s="70"/>
      <c r="B1044" s="70"/>
      <c r="C1044" s="70"/>
      <c r="D1044" s="70"/>
      <c r="E1044" s="70"/>
      <c r="F1044" s="70"/>
      <c r="G1044" s="70"/>
      <c r="H1044" s="70"/>
      <c r="I1044" s="70"/>
      <c r="J1044" s="70"/>
      <c r="K1044" s="70"/>
      <c r="L1044" s="70"/>
    </row>
    <row r="1045" spans="1:12" x14ac:dyDescent="0.25">
      <c r="A1045" s="70"/>
      <c r="B1045" s="70"/>
      <c r="C1045" s="70"/>
      <c r="D1045" s="70"/>
      <c r="E1045" s="70"/>
      <c r="F1045" s="70"/>
      <c r="G1045" s="70"/>
      <c r="H1045" s="70"/>
      <c r="I1045" s="70"/>
      <c r="J1045" s="70"/>
      <c r="K1045" s="70"/>
      <c r="L1045" s="70"/>
    </row>
    <row r="1046" spans="1:12" x14ac:dyDescent="0.25">
      <c r="A1046" s="70"/>
      <c r="B1046" s="70"/>
      <c r="C1046" s="70"/>
      <c r="D1046" s="70"/>
      <c r="E1046" s="70"/>
      <c r="F1046" s="70"/>
      <c r="G1046" s="70"/>
      <c r="H1046" s="70"/>
      <c r="I1046" s="70"/>
      <c r="J1046" s="70"/>
      <c r="K1046" s="70"/>
      <c r="L1046" s="70"/>
    </row>
    <row r="1047" spans="1:12" x14ac:dyDescent="0.25">
      <c r="A1047" s="70"/>
      <c r="B1047" s="70"/>
      <c r="C1047" s="70"/>
      <c r="D1047" s="70"/>
      <c r="E1047" s="70"/>
      <c r="F1047" s="70"/>
      <c r="G1047" s="70"/>
      <c r="H1047" s="70"/>
      <c r="I1047" s="70"/>
      <c r="J1047" s="70"/>
      <c r="K1047" s="70"/>
      <c r="L1047" s="70"/>
    </row>
    <row r="1048" spans="1:12" x14ac:dyDescent="0.25">
      <c r="A1048" s="70"/>
      <c r="B1048" s="70"/>
      <c r="C1048" s="70"/>
      <c r="D1048" s="70"/>
      <c r="E1048" s="70"/>
      <c r="F1048" s="70"/>
      <c r="G1048" s="70"/>
      <c r="H1048" s="70"/>
      <c r="I1048" s="70"/>
      <c r="J1048" s="70"/>
      <c r="K1048" s="70"/>
      <c r="L1048" s="70"/>
    </row>
    <row r="1049" spans="1:12" x14ac:dyDescent="0.25">
      <c r="A1049" s="70"/>
      <c r="B1049" s="70"/>
      <c r="C1049" s="70"/>
      <c r="D1049" s="70"/>
      <c r="E1049" s="70"/>
      <c r="F1049" s="70"/>
      <c r="G1049" s="70"/>
      <c r="H1049" s="70"/>
      <c r="I1049" s="70"/>
      <c r="J1049" s="70"/>
      <c r="K1049" s="70"/>
      <c r="L1049" s="70"/>
    </row>
    <row r="1050" spans="1:12" x14ac:dyDescent="0.25">
      <c r="A1050" s="70"/>
      <c r="B1050" s="70"/>
      <c r="C1050" s="70"/>
      <c r="D1050" s="70"/>
      <c r="E1050" s="70"/>
      <c r="F1050" s="70"/>
      <c r="G1050" s="70"/>
      <c r="H1050" s="70"/>
      <c r="I1050" s="70"/>
      <c r="J1050" s="70"/>
      <c r="K1050" s="70"/>
      <c r="L1050" s="70"/>
    </row>
    <row r="1051" spans="1:12" x14ac:dyDescent="0.25">
      <c r="A1051" s="70"/>
      <c r="B1051" s="70"/>
      <c r="C1051" s="70"/>
      <c r="D1051" s="70"/>
      <c r="E1051" s="70"/>
      <c r="F1051" s="70"/>
      <c r="G1051" s="70"/>
      <c r="H1051" s="70"/>
      <c r="I1051" s="70"/>
      <c r="J1051" s="70"/>
      <c r="K1051" s="70"/>
      <c r="L1051" s="70"/>
    </row>
    <row r="1052" spans="1:12" x14ac:dyDescent="0.25">
      <c r="A1052" s="70"/>
      <c r="B1052" s="70"/>
      <c r="C1052" s="70"/>
      <c r="D1052" s="70"/>
      <c r="E1052" s="70"/>
      <c r="F1052" s="70"/>
      <c r="G1052" s="70"/>
      <c r="H1052" s="70"/>
      <c r="I1052" s="70"/>
      <c r="J1052" s="70"/>
      <c r="K1052" s="70"/>
      <c r="L1052" s="70"/>
    </row>
  </sheetData>
  <sheetProtection formatCells="0" formatColumns="0" formatRows="0" insertColumns="0" insertRows="0" insertHyperlinks="0" deleteColumns="0" deleteRows="0"/>
  <mergeCells count="46">
    <mergeCell ref="A3:B3"/>
    <mergeCell ref="D3:F3"/>
    <mergeCell ref="G3:H3"/>
    <mergeCell ref="I3:L3"/>
    <mergeCell ref="A1:L1"/>
    <mergeCell ref="A2:B2"/>
    <mergeCell ref="D2:F2"/>
    <mergeCell ref="G2:H2"/>
    <mergeCell ref="I2:L2"/>
    <mergeCell ref="I4:L4"/>
    <mergeCell ref="A5:B5"/>
    <mergeCell ref="D5:F5"/>
    <mergeCell ref="G5:H5"/>
    <mergeCell ref="I5:L5"/>
    <mergeCell ref="D7:F7"/>
    <mergeCell ref="G7:H7"/>
    <mergeCell ref="A4:B4"/>
    <mergeCell ref="D4:F4"/>
    <mergeCell ref="G4:H4"/>
    <mergeCell ref="A13:B13"/>
    <mergeCell ref="D13:H13"/>
    <mergeCell ref="J13:L13"/>
    <mergeCell ref="A11:B12"/>
    <mergeCell ref="C11:C12"/>
    <mergeCell ref="D11:F11"/>
    <mergeCell ref="G11:H11"/>
    <mergeCell ref="I11:I12"/>
    <mergeCell ref="J11:L12"/>
    <mergeCell ref="D12:F12"/>
    <mergeCell ref="G12:H12"/>
    <mergeCell ref="A8:B8"/>
    <mergeCell ref="D8:F8"/>
    <mergeCell ref="I8:I10"/>
    <mergeCell ref="J8:L10"/>
    <mergeCell ref="I6:I7"/>
    <mergeCell ref="J6:L7"/>
    <mergeCell ref="A9:B9"/>
    <mergeCell ref="D9:F9"/>
    <mergeCell ref="G9:H9"/>
    <mergeCell ref="A10:B10"/>
    <mergeCell ref="D10:F10"/>
    <mergeCell ref="G10:H10"/>
    <mergeCell ref="A6:B6"/>
    <mergeCell ref="D6:F6"/>
    <mergeCell ref="G6:H6"/>
    <mergeCell ref="A7:B7"/>
  </mergeCells>
  <dataValidations count="2">
    <dataValidation type="list" allowBlank="1" sqref="C8" xr:uid="{C219A536-6C7F-4627-99B2-EE0CA009C6D9}">
      <formula1>VENDORLIST</formula1>
    </dataValidation>
    <dataValidation allowBlank="1" sqref="C9:C10" xr:uid="{00000000-0002-0000-0000-000001000000}"/>
  </dataValidations>
  <pageMargins left="0.7" right="0.7" top="0.75" bottom="0.75" header="0.3" footer="0.3"/>
  <pageSetup scale="54" fitToHeight="0" orientation="landscape" r:id="rId1"/>
  <rowBreaks count="1" manualBreakCount="1">
    <brk id="21" max="11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'Drop Downs'!$A$1:$A$6</xm:f>
          </x14:formula1>
          <xm:sqref>C11:C12</xm:sqref>
        </x14:dataValidation>
        <x14:dataValidation type="list" allowBlank="1" showInputMessage="1" showErrorMessage="1" xr:uid="{00000000-0002-0000-0000-000003000000}">
          <x14:formula1>
            <xm:f>'Drop Downs'!$A$25:$A$27</xm:f>
          </x14:formula1>
          <xm:sqref>G15:G32</xm:sqref>
        </x14:dataValidation>
        <x14:dataValidation type="list" allowBlank="1" showInputMessage="1" showErrorMessage="1" xr:uid="{00000000-0002-0000-0000-000005000000}">
          <x14:formula1>
            <xm:f>'Drop Downs'!$A$22:$A$23</xm:f>
          </x14:formula1>
          <xm:sqref>K15:K32</xm:sqref>
        </x14:dataValidation>
        <x14:dataValidation type="list" allowBlank="1" showInputMessage="1" showErrorMessage="1" xr:uid="{00000000-0002-0000-0000-000004000000}">
          <x14:formula1>
            <xm:f>'Drop Downs'!$A$11:$A$18</xm:f>
          </x14:formula1>
          <xm:sqref>H16:H32 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39997558519241921"/>
    <pageSetUpPr fitToPage="1"/>
  </sheetPr>
  <dimension ref="A1:V85"/>
  <sheetViews>
    <sheetView zoomScale="70" zoomScaleNormal="70" zoomScaleSheetLayoutView="85" workbookViewId="0">
      <selection activeCell="C8" sqref="C8"/>
    </sheetView>
  </sheetViews>
  <sheetFormatPr defaultRowHeight="15" x14ac:dyDescent="0.25"/>
  <cols>
    <col min="1" max="1" width="14.28515625" style="9" customWidth="1"/>
    <col min="2" max="2" width="17.5703125" style="9" customWidth="1"/>
    <col min="3" max="3" width="21.5703125" style="9" customWidth="1"/>
    <col min="4" max="4" width="26.7109375" style="9" customWidth="1"/>
    <col min="5" max="5" width="20" style="9" customWidth="1"/>
    <col min="6" max="6" width="16.5703125" style="9" customWidth="1"/>
    <col min="7" max="7" width="19.28515625" style="9" customWidth="1"/>
    <col min="8" max="8" width="21.7109375" style="9" customWidth="1"/>
    <col min="9" max="9" width="15.7109375" style="9" customWidth="1"/>
    <col min="10" max="10" width="6.42578125" style="9" customWidth="1"/>
    <col min="11" max="11" width="2.5703125" style="9" customWidth="1"/>
    <col min="12" max="12" width="19.7109375" style="9" customWidth="1"/>
  </cols>
  <sheetData>
    <row r="1" spans="1:22" ht="40.9" customHeight="1" thickBot="1" x14ac:dyDescent="0.3">
      <c r="A1" s="152" t="s">
        <v>146</v>
      </c>
      <c r="B1" s="153"/>
      <c r="C1" s="153"/>
      <c r="D1" s="154"/>
      <c r="E1" s="154"/>
      <c r="F1" s="154"/>
      <c r="G1" s="154"/>
      <c r="H1" s="154"/>
      <c r="I1" s="154"/>
      <c r="J1" s="154"/>
      <c r="K1" s="154"/>
      <c r="L1" s="15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31.9" customHeight="1" thickBot="1" x14ac:dyDescent="0.3">
      <c r="A2" s="156" t="s">
        <v>0</v>
      </c>
      <c r="B2" s="157"/>
      <c r="C2" s="25"/>
      <c r="D2" s="158" t="s">
        <v>140</v>
      </c>
      <c r="E2" s="159"/>
      <c r="F2" s="160"/>
      <c r="G2" s="161" t="s">
        <v>110</v>
      </c>
      <c r="H2" s="160"/>
      <c r="I2" s="162" t="s">
        <v>1</v>
      </c>
      <c r="J2" s="163"/>
      <c r="K2" s="163"/>
      <c r="L2" s="164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7" customHeight="1" x14ac:dyDescent="0.25">
      <c r="A3" s="112" t="s">
        <v>2</v>
      </c>
      <c r="B3" s="145"/>
      <c r="C3" s="26"/>
      <c r="D3" s="146"/>
      <c r="E3" s="147"/>
      <c r="F3" s="147"/>
      <c r="G3" s="146"/>
      <c r="H3" s="148"/>
      <c r="I3" s="178" t="s">
        <v>3</v>
      </c>
      <c r="J3" s="179"/>
      <c r="K3" s="179"/>
      <c r="L3" s="180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 x14ac:dyDescent="0.25">
      <c r="A4" s="112" t="s">
        <v>4</v>
      </c>
      <c r="B4" s="113"/>
      <c r="C4" s="26"/>
      <c r="D4" s="114"/>
      <c r="E4" s="115"/>
      <c r="F4" s="115"/>
      <c r="G4" s="114"/>
      <c r="H4" s="116"/>
      <c r="I4" s="181" t="s">
        <v>3</v>
      </c>
      <c r="J4" s="182"/>
      <c r="K4" s="182"/>
      <c r="L4" s="183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9.45" customHeight="1" x14ac:dyDescent="0.25">
      <c r="A5" s="112" t="s">
        <v>5</v>
      </c>
      <c r="B5" s="113"/>
      <c r="C5" s="26"/>
      <c r="D5" s="114"/>
      <c r="E5" s="115"/>
      <c r="F5" s="115"/>
      <c r="G5" s="114"/>
      <c r="H5" s="116"/>
      <c r="I5" s="181" t="s">
        <v>3</v>
      </c>
      <c r="J5" s="182"/>
      <c r="K5" s="182"/>
      <c r="L5" s="183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7" customHeight="1" thickBot="1" x14ac:dyDescent="0.3">
      <c r="A6" s="112" t="s">
        <v>6</v>
      </c>
      <c r="B6" s="113"/>
      <c r="C6" s="26"/>
      <c r="D6" s="117"/>
      <c r="E6" s="118"/>
      <c r="F6" s="118"/>
      <c r="G6" s="114"/>
      <c r="H6" s="116"/>
      <c r="I6" s="181" t="s">
        <v>3</v>
      </c>
      <c r="J6" s="182"/>
      <c r="K6" s="182"/>
      <c r="L6" s="183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0" customHeight="1" thickBot="1" x14ac:dyDescent="0.3">
      <c r="A7" s="112" t="s">
        <v>7</v>
      </c>
      <c r="B7" s="113"/>
      <c r="C7" s="27"/>
      <c r="D7" s="140" t="s">
        <v>142</v>
      </c>
      <c r="E7" s="141"/>
      <c r="F7" s="141"/>
      <c r="G7" s="114"/>
      <c r="H7" s="116"/>
      <c r="I7" s="181" t="s">
        <v>3</v>
      </c>
      <c r="J7" s="182"/>
      <c r="K7" s="182"/>
      <c r="L7" s="18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0" customHeight="1" x14ac:dyDescent="0.25">
      <c r="A8" s="87" t="s">
        <v>200</v>
      </c>
      <c r="B8" s="88"/>
      <c r="C8" s="27"/>
      <c r="D8" s="89"/>
      <c r="E8" s="90"/>
      <c r="F8" s="91"/>
      <c r="G8" s="29"/>
      <c r="H8" s="52"/>
      <c r="I8" s="53"/>
      <c r="J8" s="54"/>
      <c r="K8" s="54"/>
      <c r="L8" s="55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25.15" customHeight="1" x14ac:dyDescent="0.25">
      <c r="A9" s="112" t="s">
        <v>8</v>
      </c>
      <c r="B9" s="113"/>
      <c r="C9" s="24" t="e">
        <f>VLOOKUP(C8,Vendors!$A$2:$E$61,4,FALSE)</f>
        <v>#N/A</v>
      </c>
      <c r="D9" s="114"/>
      <c r="E9" s="115"/>
      <c r="F9" s="116"/>
      <c r="G9" s="114"/>
      <c r="H9" s="116"/>
      <c r="I9" s="181" t="s">
        <v>3</v>
      </c>
      <c r="J9" s="182"/>
      <c r="K9" s="182"/>
      <c r="L9" s="183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5.15" customHeight="1" thickBot="1" x14ac:dyDescent="0.3">
      <c r="A10" s="112" t="s">
        <v>10</v>
      </c>
      <c r="B10" s="113"/>
      <c r="C10" s="24" t="e">
        <f>IF(VLOOKUP(C8,Vendors!$A$2:$E$61,2,FALSE)="",VLOOKUP(C8,Vendors!$A$2:$E$61,5,FALSE),VLOOKUP(CONCATENATE(C8,LEFT(C11,5)),Vendors!$C$2:$E$61,3,FALSE))</f>
        <v>#N/A</v>
      </c>
      <c r="D10" s="114"/>
      <c r="E10" s="115"/>
      <c r="F10" s="115"/>
      <c r="G10" s="114"/>
      <c r="H10" s="116"/>
      <c r="I10" s="282" t="s">
        <v>3</v>
      </c>
      <c r="J10" s="198"/>
      <c r="K10" s="198"/>
      <c r="L10" s="199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8.15" customHeight="1" x14ac:dyDescent="0.25">
      <c r="A11" s="127" t="s">
        <v>201</v>
      </c>
      <c r="B11" s="128"/>
      <c r="C11" s="131" t="s">
        <v>109</v>
      </c>
      <c r="D11" s="114"/>
      <c r="E11" s="115"/>
      <c r="F11" s="115"/>
      <c r="G11" s="114"/>
      <c r="H11" s="116"/>
      <c r="I11" s="275" t="s">
        <v>203</v>
      </c>
      <c r="J11" s="277" t="s">
        <v>103</v>
      </c>
      <c r="K11" s="278"/>
      <c r="L11" s="279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2.25" customHeight="1" thickBot="1" x14ac:dyDescent="0.3">
      <c r="A12" s="129"/>
      <c r="B12" s="130"/>
      <c r="C12" s="132"/>
      <c r="D12" s="117"/>
      <c r="E12" s="118"/>
      <c r="F12" s="118"/>
      <c r="G12" s="117"/>
      <c r="H12" s="139"/>
      <c r="I12" s="276"/>
      <c r="J12" s="280"/>
      <c r="K12" s="280"/>
      <c r="L12" s="281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" customHeight="1" thickBot="1" x14ac:dyDescent="0.3">
      <c r="A13" s="119" t="s">
        <v>11</v>
      </c>
      <c r="B13" s="120"/>
      <c r="C13" s="28">
        <f>J13*1.9%</f>
        <v>0</v>
      </c>
      <c r="D13" s="270" t="s">
        <v>126</v>
      </c>
      <c r="E13" s="271"/>
      <c r="F13" s="271"/>
      <c r="G13" s="272"/>
      <c r="H13" s="272"/>
      <c r="I13" s="13" t="s">
        <v>12</v>
      </c>
      <c r="J13" s="273">
        <v>0</v>
      </c>
      <c r="K13" s="273"/>
      <c r="L13" s="274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5.450000000000003" customHeight="1" thickBot="1" x14ac:dyDescent="0.3">
      <c r="A14" s="256" t="s">
        <v>13</v>
      </c>
      <c r="B14" s="257"/>
      <c r="C14" s="258"/>
      <c r="D14" s="259"/>
      <c r="E14" s="259"/>
      <c r="F14" s="259"/>
      <c r="G14" s="259"/>
      <c r="H14" s="259"/>
      <c r="I14" s="259"/>
      <c r="J14" s="259"/>
      <c r="K14" s="259"/>
      <c r="L14" s="260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.15" customHeight="1" thickBot="1" x14ac:dyDescent="0.3">
      <c r="A15" s="249" t="s">
        <v>121</v>
      </c>
      <c r="B15" s="250"/>
      <c r="C15" s="261"/>
      <c r="D15" s="262"/>
      <c r="E15" s="262"/>
      <c r="F15" s="263"/>
      <c r="G15" s="187" t="s">
        <v>14</v>
      </c>
      <c r="H15" s="188"/>
      <c r="I15" s="187" t="s">
        <v>115</v>
      </c>
      <c r="J15" s="206"/>
      <c r="K15" s="207"/>
      <c r="L15" s="208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.15" customHeight="1" x14ac:dyDescent="0.25">
      <c r="A16" s="251"/>
      <c r="B16" s="252"/>
      <c r="C16" s="264"/>
      <c r="D16" s="265"/>
      <c r="E16" s="265"/>
      <c r="F16" s="266"/>
      <c r="G16" s="255"/>
      <c r="H16" s="183"/>
      <c r="I16" s="196"/>
      <c r="J16" s="179"/>
      <c r="K16" s="179"/>
      <c r="L16" s="180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37.15" customHeight="1" thickBot="1" x14ac:dyDescent="0.3">
      <c r="A17" s="253"/>
      <c r="B17" s="254"/>
      <c r="C17" s="267"/>
      <c r="D17" s="268"/>
      <c r="E17" s="268"/>
      <c r="F17" s="269"/>
      <c r="G17" s="197"/>
      <c r="H17" s="199"/>
      <c r="I17" s="197"/>
      <c r="J17" s="198"/>
      <c r="K17" s="198"/>
      <c r="L17" s="199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.15" customHeight="1" thickBot="1" x14ac:dyDescent="0.3">
      <c r="A18" s="215" t="s">
        <v>15</v>
      </c>
      <c r="B18" s="216"/>
      <c r="C18" s="238" t="s">
        <v>122</v>
      </c>
      <c r="D18" s="239"/>
      <c r="E18" s="240"/>
      <c r="F18" s="209"/>
      <c r="G18" s="210"/>
      <c r="H18" s="210"/>
      <c r="I18" s="210"/>
      <c r="J18" s="210"/>
      <c r="K18" s="210"/>
      <c r="L18" s="21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.15" customHeight="1" thickBot="1" x14ac:dyDescent="0.3">
      <c r="A19" s="217"/>
      <c r="B19" s="218"/>
      <c r="C19" s="171" t="s">
        <v>111</v>
      </c>
      <c r="D19" s="172"/>
      <c r="E19" s="172"/>
      <c r="F19" s="173"/>
      <c r="G19" s="173"/>
      <c r="H19" s="173"/>
      <c r="I19" s="173"/>
      <c r="J19" s="173"/>
      <c r="K19" s="173"/>
      <c r="L19" s="17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.15" customHeight="1" thickBot="1" x14ac:dyDescent="0.3">
      <c r="A20" s="219"/>
      <c r="B20" s="220"/>
      <c r="C20" s="238" t="s">
        <v>125</v>
      </c>
      <c r="D20" s="239"/>
      <c r="E20" s="240"/>
      <c r="F20" s="243"/>
      <c r="G20" s="244"/>
      <c r="H20" s="244"/>
      <c r="I20" s="244"/>
      <c r="J20" s="244"/>
      <c r="K20" s="244"/>
      <c r="L20" s="245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.15" customHeight="1" thickBot="1" x14ac:dyDescent="0.3">
      <c r="A21" s="219"/>
      <c r="B21" s="220"/>
      <c r="C21" s="217" t="s">
        <v>114</v>
      </c>
      <c r="D21" s="241"/>
      <c r="E21" s="242"/>
      <c r="F21" s="212"/>
      <c r="G21" s="213"/>
      <c r="H21" s="213"/>
      <c r="I21" s="213"/>
      <c r="J21" s="213"/>
      <c r="K21" s="213"/>
      <c r="L21" s="21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.15" customHeight="1" thickBot="1" x14ac:dyDescent="0.3">
      <c r="A22" s="219"/>
      <c r="B22" s="220"/>
      <c r="C22" s="175" t="s">
        <v>112</v>
      </c>
      <c r="D22" s="176"/>
      <c r="E22" s="177"/>
      <c r="F22" s="68" t="s">
        <v>17</v>
      </c>
      <c r="G22" s="175" t="s">
        <v>112</v>
      </c>
      <c r="H22" s="176"/>
      <c r="I22" s="176"/>
      <c r="J22" s="176"/>
      <c r="K22" s="195"/>
      <c r="L22" s="68" t="s">
        <v>17</v>
      </c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.15" customHeight="1" x14ac:dyDescent="0.25">
      <c r="A23" s="219"/>
      <c r="B23" s="220"/>
      <c r="C23" s="246"/>
      <c r="D23" s="247"/>
      <c r="E23" s="248"/>
      <c r="F23" s="56"/>
      <c r="G23" s="191"/>
      <c r="H23" s="192"/>
      <c r="I23" s="192"/>
      <c r="J23" s="192"/>
      <c r="K23" s="192"/>
      <c r="L23" s="57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2.15" customHeight="1" x14ac:dyDescent="0.25">
      <c r="A24" s="219"/>
      <c r="B24" s="220"/>
      <c r="C24" s="168"/>
      <c r="D24" s="169"/>
      <c r="E24" s="170"/>
      <c r="F24" s="58"/>
      <c r="G24" s="193"/>
      <c r="H24" s="194"/>
      <c r="I24" s="194"/>
      <c r="J24" s="194"/>
      <c r="K24" s="194"/>
      <c r="L24" s="59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2.15" customHeight="1" thickBot="1" x14ac:dyDescent="0.3">
      <c r="A25" s="219"/>
      <c r="B25" s="220"/>
      <c r="C25" s="231"/>
      <c r="D25" s="232"/>
      <c r="E25" s="233"/>
      <c r="F25" s="60"/>
      <c r="G25" s="189"/>
      <c r="H25" s="190"/>
      <c r="I25" s="190"/>
      <c r="J25" s="190"/>
      <c r="K25" s="190"/>
      <c r="L25" s="61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5.15" customHeight="1" thickBot="1" x14ac:dyDescent="0.3">
      <c r="A26" s="221"/>
      <c r="B26" s="222"/>
      <c r="C26" s="235" t="s">
        <v>113</v>
      </c>
      <c r="D26" s="236"/>
      <c r="E26" s="237"/>
      <c r="F26" s="165"/>
      <c r="G26" s="166"/>
      <c r="H26" s="166"/>
      <c r="I26" s="166"/>
      <c r="J26" s="166"/>
      <c r="K26" s="166"/>
      <c r="L26" s="167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2.15" customHeight="1" x14ac:dyDescent="0.25">
      <c r="A27" s="223" t="s">
        <v>18</v>
      </c>
      <c r="B27" s="224"/>
      <c r="C27" s="62" t="s">
        <v>19</v>
      </c>
      <c r="D27" s="234" t="s">
        <v>20</v>
      </c>
      <c r="E27" s="234"/>
      <c r="F27" s="234"/>
      <c r="G27" s="63" t="s">
        <v>19</v>
      </c>
      <c r="H27" s="200" t="s">
        <v>20</v>
      </c>
      <c r="I27" s="201"/>
      <c r="J27" s="201"/>
      <c r="K27" s="201"/>
      <c r="L27" s="202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2.15" customHeight="1" x14ac:dyDescent="0.25">
      <c r="A28" s="225"/>
      <c r="B28" s="226"/>
      <c r="C28" s="64">
        <v>1</v>
      </c>
      <c r="D28" s="229"/>
      <c r="E28" s="204"/>
      <c r="F28" s="204"/>
      <c r="G28" s="65">
        <v>7</v>
      </c>
      <c r="H28" s="203"/>
      <c r="I28" s="204"/>
      <c r="J28" s="204"/>
      <c r="K28" s="204"/>
      <c r="L28" s="205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2.15" customHeight="1" x14ac:dyDescent="0.25">
      <c r="A29" s="225"/>
      <c r="B29" s="226"/>
      <c r="C29" s="64">
        <v>2</v>
      </c>
      <c r="D29" s="229"/>
      <c r="E29" s="204"/>
      <c r="F29" s="204"/>
      <c r="G29" s="65">
        <v>8</v>
      </c>
      <c r="H29" s="203"/>
      <c r="I29" s="204"/>
      <c r="J29" s="204"/>
      <c r="K29" s="204"/>
      <c r="L29" s="205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2.15" customHeight="1" x14ac:dyDescent="0.25">
      <c r="A30" s="225"/>
      <c r="B30" s="226"/>
      <c r="C30" s="64">
        <v>3</v>
      </c>
      <c r="D30" s="229"/>
      <c r="E30" s="204"/>
      <c r="F30" s="204"/>
      <c r="G30" s="65">
        <v>9</v>
      </c>
      <c r="H30" s="203"/>
      <c r="I30" s="204"/>
      <c r="J30" s="204"/>
      <c r="K30" s="204"/>
      <c r="L30" s="205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2.15" customHeight="1" x14ac:dyDescent="0.25">
      <c r="A31" s="225"/>
      <c r="B31" s="226"/>
      <c r="C31" s="64">
        <v>4</v>
      </c>
      <c r="D31" s="229"/>
      <c r="E31" s="204"/>
      <c r="F31" s="204"/>
      <c r="G31" s="65">
        <v>10</v>
      </c>
      <c r="H31" s="203"/>
      <c r="I31" s="204"/>
      <c r="J31" s="204"/>
      <c r="K31" s="204"/>
      <c r="L31" s="205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2.15" customHeight="1" x14ac:dyDescent="0.25">
      <c r="A32" s="225"/>
      <c r="B32" s="226"/>
      <c r="C32" s="64">
        <v>5</v>
      </c>
      <c r="D32" s="229"/>
      <c r="E32" s="204"/>
      <c r="F32" s="204"/>
      <c r="G32" s="65">
        <v>11</v>
      </c>
      <c r="H32" s="203"/>
      <c r="I32" s="204"/>
      <c r="J32" s="204"/>
      <c r="K32" s="204"/>
      <c r="L32" s="205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2.15" customHeight="1" thickBot="1" x14ac:dyDescent="0.3">
      <c r="A33" s="227"/>
      <c r="B33" s="228"/>
      <c r="C33" s="66">
        <v>6</v>
      </c>
      <c r="D33" s="230"/>
      <c r="E33" s="185"/>
      <c r="F33" s="185"/>
      <c r="G33" s="67">
        <v>12</v>
      </c>
      <c r="H33" s="184"/>
      <c r="I33" s="185"/>
      <c r="J33" s="185"/>
      <c r="K33" s="185"/>
      <c r="L33" s="186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1:22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1:22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1:22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</row>
    <row r="38" spans="1:22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spans="1:2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2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2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2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2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2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2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2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2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2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</sheetData>
  <sheetProtection formatCells="0" formatColumns="0" formatRows="0" insertColumns="0" insertRows="0" insertHyperlinks="0" deleteColumns="0" deleteRows="0"/>
  <mergeCells count="87">
    <mergeCell ref="A1:L1"/>
    <mergeCell ref="A2:B2"/>
    <mergeCell ref="I2:L2"/>
    <mergeCell ref="A3:B3"/>
    <mergeCell ref="G2:H2"/>
    <mergeCell ref="D2:F2"/>
    <mergeCell ref="D3:F3"/>
    <mergeCell ref="A13:B13"/>
    <mergeCell ref="D13:H13"/>
    <mergeCell ref="J13:L13"/>
    <mergeCell ref="A4:B4"/>
    <mergeCell ref="A5:B5"/>
    <mergeCell ref="A6:B6"/>
    <mergeCell ref="D4:F4"/>
    <mergeCell ref="D5:F5"/>
    <mergeCell ref="D6:F6"/>
    <mergeCell ref="I6:L6"/>
    <mergeCell ref="I11:I12"/>
    <mergeCell ref="J11:L12"/>
    <mergeCell ref="I7:L7"/>
    <mergeCell ref="I9:L9"/>
    <mergeCell ref="I10:L10"/>
    <mergeCell ref="D8:F8"/>
    <mergeCell ref="A15:B17"/>
    <mergeCell ref="G16:H17"/>
    <mergeCell ref="A10:B10"/>
    <mergeCell ref="A11:B12"/>
    <mergeCell ref="A7:B7"/>
    <mergeCell ref="A9:B9"/>
    <mergeCell ref="A14:B14"/>
    <mergeCell ref="D9:F9"/>
    <mergeCell ref="D7:F7"/>
    <mergeCell ref="C11:C12"/>
    <mergeCell ref="C14:L14"/>
    <mergeCell ref="C15:F17"/>
    <mergeCell ref="D10:F10"/>
    <mergeCell ref="D11:F11"/>
    <mergeCell ref="D12:F12"/>
    <mergeCell ref="A8:B8"/>
    <mergeCell ref="A18:B26"/>
    <mergeCell ref="A27:B33"/>
    <mergeCell ref="D28:F28"/>
    <mergeCell ref="D29:F29"/>
    <mergeCell ref="D33:F33"/>
    <mergeCell ref="D30:F30"/>
    <mergeCell ref="D31:F31"/>
    <mergeCell ref="D32:F32"/>
    <mergeCell ref="C25:E25"/>
    <mergeCell ref="D27:F27"/>
    <mergeCell ref="C26:E26"/>
    <mergeCell ref="C18:E18"/>
    <mergeCell ref="C21:E21"/>
    <mergeCell ref="C20:E20"/>
    <mergeCell ref="F20:L20"/>
    <mergeCell ref="C23:E23"/>
    <mergeCell ref="H33:L33"/>
    <mergeCell ref="G15:H15"/>
    <mergeCell ref="G25:K25"/>
    <mergeCell ref="G23:K23"/>
    <mergeCell ref="G24:K24"/>
    <mergeCell ref="G22:K22"/>
    <mergeCell ref="I16:L17"/>
    <mergeCell ref="H27:L27"/>
    <mergeCell ref="H28:L28"/>
    <mergeCell ref="H29:L29"/>
    <mergeCell ref="H30:L30"/>
    <mergeCell ref="H31:L31"/>
    <mergeCell ref="H32:L32"/>
    <mergeCell ref="I15:L15"/>
    <mergeCell ref="F18:L18"/>
    <mergeCell ref="F21:L21"/>
    <mergeCell ref="F26:L26"/>
    <mergeCell ref="C24:E24"/>
    <mergeCell ref="C19:L19"/>
    <mergeCell ref="C22:E22"/>
    <mergeCell ref="G3:H3"/>
    <mergeCell ref="G4:H4"/>
    <mergeCell ref="G5:H5"/>
    <mergeCell ref="G6:H6"/>
    <mergeCell ref="G7:H7"/>
    <mergeCell ref="G9:H9"/>
    <mergeCell ref="G10:H10"/>
    <mergeCell ref="G11:H11"/>
    <mergeCell ref="G12:H12"/>
    <mergeCell ref="I3:L3"/>
    <mergeCell ref="I4:L4"/>
    <mergeCell ref="I5:L5"/>
  </mergeCells>
  <dataValidations count="2">
    <dataValidation type="list" allowBlank="1" sqref="C8" xr:uid="{8254EC16-5CCF-4056-A000-CC42217CAB5C}">
      <formula1>VENDORLIST</formula1>
    </dataValidation>
    <dataValidation allowBlank="1" sqref="C9:C10" xr:uid="{D45A7FF4-85DE-4F18-8100-ECB4EABC6DF5}"/>
  </dataValidations>
  <pageMargins left="0.7" right="0.7" top="0.75" bottom="0.75" header="0.3" footer="0.3"/>
  <pageSetup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'Drop Downs'!$B$25:$B$27</xm:f>
          </x14:formula1>
          <xm:sqref>F18:L18</xm:sqref>
        </x14:dataValidation>
        <x14:dataValidation type="list" allowBlank="1" showInputMessage="1" showErrorMessage="1" xr:uid="{00000000-0002-0000-0100-000004000000}">
          <x14:formula1>
            <xm:f>'Drop Downs'!$A$1:$A$6</xm:f>
          </x14:formula1>
          <xm:sqref>C11:C12</xm:sqref>
        </x14:dataValidation>
        <x14:dataValidation type="list" allowBlank="1" showInputMessage="1" showErrorMessage="1" xr:uid="{00000000-0002-0000-0100-000002000000}">
          <x14:formula1>
            <xm:f>'Drop Downs'!$A$11:$A$18</xm:f>
          </x14:formula1>
          <xm:sqref>J11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E83F-38A9-4009-A5F3-15155ADA5CE5}">
  <sheetPr codeName="Sheet6"/>
  <dimension ref="A1:H107"/>
  <sheetViews>
    <sheetView workbookViewId="0">
      <pane ySplit="1" topLeftCell="A26" activePane="bottomLeft" state="frozen"/>
      <selection pane="bottomLeft" activeCell="A74" sqref="A74"/>
    </sheetView>
  </sheetViews>
  <sheetFormatPr defaultRowHeight="15" x14ac:dyDescent="0.25"/>
  <cols>
    <col min="1" max="1" width="19.7109375" bestFit="1" customWidth="1"/>
    <col min="2" max="2" width="12.28515625" bestFit="1" customWidth="1"/>
    <col min="3" max="3" width="25.140625" bestFit="1" customWidth="1"/>
    <col min="4" max="4" width="11" style="18" bestFit="1" customWidth="1"/>
    <col min="5" max="5" width="11" style="19" bestFit="1" customWidth="1"/>
    <col min="6" max="8" width="11" bestFit="1" customWidth="1"/>
  </cols>
  <sheetData>
    <row r="1" spans="1:5" x14ac:dyDescent="0.25">
      <c r="A1" s="20" t="s">
        <v>147</v>
      </c>
      <c r="B1" s="20" t="s">
        <v>193</v>
      </c>
      <c r="C1" s="20" t="s">
        <v>199</v>
      </c>
      <c r="D1" s="21" t="s">
        <v>148</v>
      </c>
      <c r="E1" s="22" t="s">
        <v>149</v>
      </c>
    </row>
    <row r="2" spans="1:5" x14ac:dyDescent="0.25">
      <c r="A2" t="s">
        <v>150</v>
      </c>
      <c r="D2" s="18">
        <v>32444</v>
      </c>
      <c r="E2" s="19">
        <v>12601</v>
      </c>
    </row>
    <row r="3" spans="1:5" x14ac:dyDescent="0.25">
      <c r="A3" t="s">
        <v>151</v>
      </c>
      <c r="D3" s="18">
        <v>23205</v>
      </c>
      <c r="E3" s="19">
        <v>12602</v>
      </c>
    </row>
    <row r="4" spans="1:5" x14ac:dyDescent="0.25">
      <c r="A4" t="s">
        <v>152</v>
      </c>
      <c r="D4" s="18">
        <v>23129</v>
      </c>
      <c r="E4" s="19">
        <v>12603</v>
      </c>
    </row>
    <row r="5" spans="1:5" x14ac:dyDescent="0.25">
      <c r="A5" t="s">
        <v>153</v>
      </c>
      <c r="D5" s="18">
        <v>22410</v>
      </c>
      <c r="E5" s="19">
        <v>12604</v>
      </c>
    </row>
    <row r="6" spans="1:5" x14ac:dyDescent="0.25">
      <c r="A6" t="s">
        <v>154</v>
      </c>
      <c r="D6" s="18">
        <v>30047</v>
      </c>
      <c r="E6" s="19">
        <v>12605</v>
      </c>
    </row>
    <row r="7" spans="1:5" x14ac:dyDescent="0.25">
      <c r="A7" t="s">
        <v>155</v>
      </c>
      <c r="D7" s="18">
        <v>22243</v>
      </c>
      <c r="E7" s="19">
        <v>12606</v>
      </c>
    </row>
    <row r="8" spans="1:5" x14ac:dyDescent="0.25">
      <c r="A8" t="s">
        <v>156</v>
      </c>
      <c r="D8" s="18">
        <v>20897</v>
      </c>
      <c r="E8" s="19">
        <v>12607</v>
      </c>
    </row>
    <row r="9" spans="1:5" x14ac:dyDescent="0.25">
      <c r="A9" t="s">
        <v>157</v>
      </c>
      <c r="D9" s="18">
        <v>21099</v>
      </c>
      <c r="E9" s="19">
        <v>12608</v>
      </c>
    </row>
    <row r="10" spans="1:5" x14ac:dyDescent="0.25">
      <c r="A10" t="s">
        <v>225</v>
      </c>
      <c r="D10" s="18">
        <v>40338</v>
      </c>
      <c r="E10" s="19">
        <v>18903</v>
      </c>
    </row>
    <row r="11" spans="1:5" x14ac:dyDescent="0.25">
      <c r="A11" t="s">
        <v>158</v>
      </c>
      <c r="D11" s="18">
        <v>30163</v>
      </c>
      <c r="E11" s="19">
        <v>12610</v>
      </c>
    </row>
    <row r="12" spans="1:5" x14ac:dyDescent="0.25">
      <c r="A12" t="s">
        <v>159</v>
      </c>
      <c r="D12" s="18">
        <v>12909</v>
      </c>
      <c r="E12" s="19">
        <v>12611</v>
      </c>
    </row>
    <row r="13" spans="1:5" x14ac:dyDescent="0.25">
      <c r="A13" t="s">
        <v>160</v>
      </c>
      <c r="D13" s="18">
        <v>12107</v>
      </c>
      <c r="E13" s="19">
        <v>12612</v>
      </c>
    </row>
    <row r="14" spans="1:5" x14ac:dyDescent="0.25">
      <c r="A14" t="s">
        <v>161</v>
      </c>
      <c r="D14" s="18">
        <v>10886</v>
      </c>
      <c r="E14" s="19">
        <v>12613</v>
      </c>
    </row>
    <row r="15" spans="1:5" x14ac:dyDescent="0.25">
      <c r="A15" t="s">
        <v>162</v>
      </c>
      <c r="D15" s="18">
        <v>10802</v>
      </c>
      <c r="E15" s="19">
        <v>12614</v>
      </c>
    </row>
    <row r="16" spans="1:5" x14ac:dyDescent="0.25">
      <c r="A16" t="s">
        <v>163</v>
      </c>
      <c r="D16" s="18">
        <v>10447</v>
      </c>
      <c r="E16" s="19">
        <v>12615</v>
      </c>
    </row>
    <row r="17" spans="1:8" x14ac:dyDescent="0.25">
      <c r="A17" t="s">
        <v>164</v>
      </c>
      <c r="D17" s="18">
        <v>37842</v>
      </c>
      <c r="E17" s="19">
        <v>12616</v>
      </c>
    </row>
    <row r="18" spans="1:8" x14ac:dyDescent="0.25">
      <c r="A18" t="s">
        <v>165</v>
      </c>
      <c r="D18" s="18">
        <v>8050</v>
      </c>
      <c r="E18" s="19">
        <v>12617</v>
      </c>
    </row>
    <row r="19" spans="1:8" x14ac:dyDescent="0.25">
      <c r="A19" t="s">
        <v>166</v>
      </c>
      <c r="D19" s="18">
        <v>8003</v>
      </c>
      <c r="E19" s="19">
        <v>12618</v>
      </c>
    </row>
    <row r="20" spans="1:8" x14ac:dyDescent="0.25">
      <c r="A20" t="s">
        <v>167</v>
      </c>
      <c r="D20" s="18">
        <v>38064</v>
      </c>
      <c r="E20" s="19">
        <v>12619</v>
      </c>
    </row>
    <row r="21" spans="1:8" x14ac:dyDescent="0.25">
      <c r="A21" t="s">
        <v>168</v>
      </c>
      <c r="D21" s="18">
        <v>25514</v>
      </c>
      <c r="E21" s="19">
        <v>12721</v>
      </c>
    </row>
    <row r="22" spans="1:8" x14ac:dyDescent="0.25">
      <c r="A22" t="s">
        <v>169</v>
      </c>
      <c r="D22" s="18">
        <v>24019</v>
      </c>
      <c r="E22" s="19">
        <v>12722</v>
      </c>
    </row>
    <row r="23" spans="1:8" x14ac:dyDescent="0.25">
      <c r="A23" t="s">
        <v>170</v>
      </c>
      <c r="D23" s="18" t="s">
        <v>177</v>
      </c>
      <c r="E23" s="19">
        <v>12723</v>
      </c>
    </row>
    <row r="24" spans="1:8" x14ac:dyDescent="0.25">
      <c r="A24" t="s">
        <v>171</v>
      </c>
      <c r="D24" s="18">
        <v>32448</v>
      </c>
      <c r="E24" s="19">
        <v>12724</v>
      </c>
    </row>
    <row r="25" spans="1:8" x14ac:dyDescent="0.25">
      <c r="A25" t="s">
        <v>172</v>
      </c>
      <c r="D25" s="18">
        <v>18143</v>
      </c>
      <c r="E25" s="19">
        <v>12725</v>
      </c>
    </row>
    <row r="26" spans="1:8" x14ac:dyDescent="0.25">
      <c r="A26" t="s">
        <v>173</v>
      </c>
      <c r="D26" s="18">
        <v>16427</v>
      </c>
      <c r="E26" s="19">
        <v>12726</v>
      </c>
    </row>
    <row r="27" spans="1:8" x14ac:dyDescent="0.25">
      <c r="A27" t="s">
        <v>174</v>
      </c>
      <c r="D27" s="18">
        <v>14048</v>
      </c>
      <c r="E27" s="19">
        <v>12727</v>
      </c>
    </row>
    <row r="28" spans="1:8" x14ac:dyDescent="0.25">
      <c r="A28" t="s">
        <v>175</v>
      </c>
      <c r="D28" s="18">
        <v>37146</v>
      </c>
      <c r="E28" s="19">
        <v>12728</v>
      </c>
    </row>
    <row r="29" spans="1:8" x14ac:dyDescent="0.25">
      <c r="A29" t="s">
        <v>176</v>
      </c>
      <c r="D29" s="18">
        <v>10525</v>
      </c>
      <c r="E29" s="19">
        <v>12729</v>
      </c>
    </row>
    <row r="30" spans="1:8" x14ac:dyDescent="0.25">
      <c r="A30" t="s">
        <v>178</v>
      </c>
      <c r="D30" s="18">
        <v>8559</v>
      </c>
      <c r="E30" s="19">
        <v>12730</v>
      </c>
    </row>
    <row r="31" spans="1:8" x14ac:dyDescent="0.25">
      <c r="A31" t="s">
        <v>179</v>
      </c>
      <c r="B31" t="s">
        <v>194</v>
      </c>
      <c r="C31" t="str">
        <f>CONCATENATE(A31,B31)</f>
        <v>ActnetEQ108</v>
      </c>
      <c r="D31" s="18">
        <v>26254</v>
      </c>
      <c r="E31" s="19">
        <v>12952</v>
      </c>
    </row>
    <row r="32" spans="1:8" x14ac:dyDescent="0.25">
      <c r="A32" t="s">
        <v>179</v>
      </c>
      <c r="B32" t="s">
        <v>195</v>
      </c>
      <c r="C32" t="str">
        <f t="shared" ref="C32:C61" si="0">CONCATENATE(A32,B32)</f>
        <v>ActnetGS093</v>
      </c>
      <c r="D32" s="18">
        <v>26254</v>
      </c>
      <c r="E32" s="19">
        <v>12953</v>
      </c>
      <c r="F32" s="19"/>
      <c r="G32" s="19"/>
      <c r="H32" s="19"/>
    </row>
    <row r="33" spans="1:8" x14ac:dyDescent="0.25">
      <c r="A33" t="s">
        <v>179</v>
      </c>
      <c r="B33" t="s">
        <v>196</v>
      </c>
      <c r="C33" t="str">
        <f t="shared" si="0"/>
        <v>ActnetGS109</v>
      </c>
      <c r="D33" s="18">
        <v>26254</v>
      </c>
      <c r="E33" s="19">
        <v>12954</v>
      </c>
      <c r="F33" s="19"/>
      <c r="G33" s="19"/>
      <c r="H33" s="19"/>
    </row>
    <row r="34" spans="1:8" x14ac:dyDescent="0.25">
      <c r="A34" t="s">
        <v>179</v>
      </c>
      <c r="B34" t="s">
        <v>197</v>
      </c>
      <c r="C34" t="str">
        <f t="shared" si="0"/>
        <v>ActnetGS131</v>
      </c>
      <c r="D34" s="18">
        <v>26254</v>
      </c>
      <c r="E34" s="19">
        <v>12955</v>
      </c>
      <c r="F34" s="19"/>
      <c r="G34" s="19"/>
      <c r="H34" s="19"/>
    </row>
    <row r="35" spans="1:8" x14ac:dyDescent="0.25">
      <c r="A35" t="s">
        <v>180</v>
      </c>
      <c r="B35" t="s">
        <v>194</v>
      </c>
      <c r="C35" t="str">
        <f t="shared" si="0"/>
        <v>Beta NinetiesEQ108</v>
      </c>
      <c r="D35" s="18">
        <v>24375</v>
      </c>
      <c r="E35" s="19">
        <v>12956</v>
      </c>
    </row>
    <row r="36" spans="1:8" x14ac:dyDescent="0.25">
      <c r="A36" t="s">
        <v>180</v>
      </c>
      <c r="B36" t="s">
        <v>195</v>
      </c>
      <c r="C36" t="str">
        <f t="shared" si="0"/>
        <v>Beta NinetiesGS093</v>
      </c>
      <c r="D36" s="18">
        <v>24375</v>
      </c>
      <c r="E36" s="19">
        <v>12957</v>
      </c>
      <c r="F36" s="19"/>
    </row>
    <row r="37" spans="1:8" x14ac:dyDescent="0.25">
      <c r="A37" t="s">
        <v>181</v>
      </c>
      <c r="B37" t="s">
        <v>194</v>
      </c>
      <c r="C37" t="str">
        <f t="shared" si="0"/>
        <v>Diamond TechEQ108</v>
      </c>
      <c r="D37" s="18">
        <v>21431</v>
      </c>
      <c r="E37" s="19">
        <v>12958</v>
      </c>
    </row>
    <row r="38" spans="1:8" x14ac:dyDescent="0.25">
      <c r="A38" t="s">
        <v>181</v>
      </c>
      <c r="B38" t="s">
        <v>195</v>
      </c>
      <c r="C38" t="str">
        <f t="shared" si="0"/>
        <v>Diamond TechGS093</v>
      </c>
      <c r="D38" s="18">
        <v>21431</v>
      </c>
      <c r="E38" s="19">
        <v>12959</v>
      </c>
      <c r="F38" s="19"/>
      <c r="G38" s="19"/>
    </row>
    <row r="39" spans="1:8" x14ac:dyDescent="0.25">
      <c r="A39" t="s">
        <v>181</v>
      </c>
      <c r="B39" t="s">
        <v>196</v>
      </c>
      <c r="C39" t="str">
        <f t="shared" si="0"/>
        <v>Diamond TechGS109</v>
      </c>
      <c r="D39" s="18">
        <v>21431</v>
      </c>
      <c r="E39" s="19">
        <v>12960</v>
      </c>
      <c r="F39" s="19"/>
      <c r="G39" s="19"/>
    </row>
    <row r="40" spans="1:8" x14ac:dyDescent="0.25">
      <c r="A40" t="s">
        <v>182</v>
      </c>
      <c r="B40" t="s">
        <v>196</v>
      </c>
      <c r="C40" t="str">
        <f t="shared" si="0"/>
        <v>ExygyGS109</v>
      </c>
      <c r="D40" s="18">
        <v>20358</v>
      </c>
      <c r="E40" s="19">
        <v>12961</v>
      </c>
    </row>
    <row r="41" spans="1:8" x14ac:dyDescent="0.25">
      <c r="A41" t="s">
        <v>182</v>
      </c>
      <c r="B41" t="s">
        <v>197</v>
      </c>
      <c r="C41" t="str">
        <f t="shared" si="0"/>
        <v>ExygyGS131</v>
      </c>
      <c r="D41" s="18">
        <v>20358</v>
      </c>
      <c r="E41" s="19">
        <v>12962</v>
      </c>
      <c r="F41" s="19"/>
      <c r="G41" s="19"/>
    </row>
    <row r="42" spans="1:8" x14ac:dyDescent="0.25">
      <c r="A42" t="s">
        <v>182</v>
      </c>
      <c r="B42" t="s">
        <v>198</v>
      </c>
      <c r="C42" t="str">
        <f t="shared" si="0"/>
        <v>ExygyGS132</v>
      </c>
      <c r="D42" s="18">
        <v>20358</v>
      </c>
      <c r="E42" s="19">
        <v>12963</v>
      </c>
      <c r="F42" s="19"/>
      <c r="G42" s="19"/>
    </row>
    <row r="43" spans="1:8" x14ac:dyDescent="0.25">
      <c r="A43" t="s">
        <v>183</v>
      </c>
      <c r="B43" t="s">
        <v>196</v>
      </c>
      <c r="C43" t="str">
        <f t="shared" si="0"/>
        <v>Farallon GeographicsGS109</v>
      </c>
      <c r="D43" s="18">
        <v>20303</v>
      </c>
      <c r="E43" s="19">
        <v>12964</v>
      </c>
    </row>
    <row r="44" spans="1:8" x14ac:dyDescent="0.25">
      <c r="A44" t="s">
        <v>183</v>
      </c>
      <c r="B44" t="s">
        <v>198</v>
      </c>
      <c r="C44" t="str">
        <f t="shared" si="0"/>
        <v>Farallon GeographicsGS132</v>
      </c>
      <c r="D44" s="18">
        <v>20303</v>
      </c>
      <c r="E44" s="19">
        <v>12965</v>
      </c>
    </row>
    <row r="45" spans="1:8" x14ac:dyDescent="0.25">
      <c r="A45" t="s">
        <v>184</v>
      </c>
      <c r="B45" t="s">
        <v>196</v>
      </c>
      <c r="C45" t="str">
        <f t="shared" si="0"/>
        <v>Five PathsGS109</v>
      </c>
      <c r="D45" s="18">
        <v>20121</v>
      </c>
      <c r="E45" s="19">
        <v>12966</v>
      </c>
    </row>
    <row r="46" spans="1:8" x14ac:dyDescent="0.25">
      <c r="A46" t="s">
        <v>184</v>
      </c>
      <c r="B46" t="s">
        <v>197</v>
      </c>
      <c r="C46" t="str">
        <f t="shared" si="0"/>
        <v>Five PathsGS131</v>
      </c>
      <c r="D46" s="18">
        <v>20121</v>
      </c>
      <c r="E46" s="19">
        <v>12968</v>
      </c>
    </row>
    <row r="47" spans="1:8" x14ac:dyDescent="0.25">
      <c r="A47" t="s">
        <v>184</v>
      </c>
      <c r="B47" t="s">
        <v>198</v>
      </c>
      <c r="C47" t="str">
        <f t="shared" si="0"/>
        <v>Five PathsGS132</v>
      </c>
      <c r="D47" s="18">
        <v>20121</v>
      </c>
      <c r="E47" s="19">
        <v>12969</v>
      </c>
    </row>
    <row r="48" spans="1:8" x14ac:dyDescent="0.25">
      <c r="A48" t="s">
        <v>185</v>
      </c>
      <c r="B48" t="s">
        <v>195</v>
      </c>
      <c r="C48" t="str">
        <f t="shared" si="0"/>
        <v>GenSigmaGS093</v>
      </c>
      <c r="D48" s="18">
        <v>33704</v>
      </c>
      <c r="E48" s="19">
        <v>12970</v>
      </c>
    </row>
    <row r="49" spans="1:5" x14ac:dyDescent="0.25">
      <c r="A49" t="s">
        <v>185</v>
      </c>
      <c r="B49" t="s">
        <v>198</v>
      </c>
      <c r="C49" t="str">
        <f t="shared" si="0"/>
        <v>GenSigmaGS132</v>
      </c>
      <c r="D49" s="18">
        <v>33704</v>
      </c>
      <c r="E49" s="19">
        <v>12971</v>
      </c>
    </row>
    <row r="50" spans="1:5" x14ac:dyDescent="0.25">
      <c r="A50" t="s">
        <v>186</v>
      </c>
      <c r="B50" t="s">
        <v>194</v>
      </c>
      <c r="C50" t="str">
        <f t="shared" si="0"/>
        <v>ParthexEQ108</v>
      </c>
      <c r="D50" s="18">
        <v>22710</v>
      </c>
      <c r="E50" s="19">
        <v>12972</v>
      </c>
    </row>
    <row r="51" spans="1:5" x14ac:dyDescent="0.25">
      <c r="A51" t="s">
        <v>187</v>
      </c>
      <c r="B51" t="s">
        <v>196</v>
      </c>
      <c r="C51" t="str">
        <f t="shared" si="0"/>
        <v>Spiral ScoutGS109</v>
      </c>
      <c r="D51" s="18">
        <v>10624</v>
      </c>
      <c r="E51" s="19">
        <v>12973</v>
      </c>
    </row>
    <row r="52" spans="1:5" x14ac:dyDescent="0.25">
      <c r="A52" t="s">
        <v>187</v>
      </c>
      <c r="B52" t="s">
        <v>198</v>
      </c>
      <c r="C52" t="str">
        <f t="shared" si="0"/>
        <v>Spiral ScoutGS132</v>
      </c>
      <c r="D52" s="18">
        <v>10624</v>
      </c>
      <c r="E52" s="19">
        <v>12974</v>
      </c>
    </row>
    <row r="53" spans="1:5" x14ac:dyDescent="0.25">
      <c r="A53" t="s">
        <v>188</v>
      </c>
      <c r="B53" t="s">
        <v>195</v>
      </c>
      <c r="C53" t="str">
        <f t="shared" si="0"/>
        <v>Studio 151GS093</v>
      </c>
      <c r="D53" s="18">
        <v>10311</v>
      </c>
      <c r="E53" s="19">
        <v>12975</v>
      </c>
    </row>
    <row r="54" spans="1:5" x14ac:dyDescent="0.25">
      <c r="A54" t="s">
        <v>189</v>
      </c>
      <c r="B54" t="s">
        <v>194</v>
      </c>
      <c r="C54" t="str">
        <f t="shared" si="0"/>
        <v>T&amp;S TradingEQ108</v>
      </c>
      <c r="D54" s="18">
        <v>10057</v>
      </c>
      <c r="E54" s="19">
        <v>12976</v>
      </c>
    </row>
    <row r="55" spans="1:5" x14ac:dyDescent="0.25">
      <c r="A55" t="s">
        <v>189</v>
      </c>
      <c r="B55" t="s">
        <v>195</v>
      </c>
      <c r="C55" t="str">
        <f t="shared" si="0"/>
        <v>T&amp;S TradingGS093</v>
      </c>
      <c r="D55" s="18">
        <v>10057</v>
      </c>
      <c r="E55" s="19">
        <v>12977</v>
      </c>
    </row>
    <row r="56" spans="1:5" x14ac:dyDescent="0.25">
      <c r="A56" t="s">
        <v>189</v>
      </c>
      <c r="B56" t="s">
        <v>196</v>
      </c>
      <c r="C56" t="str">
        <f t="shared" si="0"/>
        <v>T&amp;S TradingGS109</v>
      </c>
      <c r="D56" s="18">
        <v>10057</v>
      </c>
      <c r="E56" s="19">
        <v>12978</v>
      </c>
    </row>
    <row r="57" spans="1:5" x14ac:dyDescent="0.25">
      <c r="A57" t="s">
        <v>190</v>
      </c>
      <c r="B57" t="s">
        <v>194</v>
      </c>
      <c r="C57" t="str">
        <f t="shared" si="0"/>
        <v>Toptek Micro CenterEQ108</v>
      </c>
      <c r="D57" s="18">
        <v>9339</v>
      </c>
      <c r="E57" s="19">
        <v>12980</v>
      </c>
    </row>
    <row r="58" spans="1:5" x14ac:dyDescent="0.25">
      <c r="A58" t="s">
        <v>191</v>
      </c>
      <c r="B58" t="s">
        <v>196</v>
      </c>
      <c r="C58" t="str">
        <f t="shared" si="0"/>
        <v>Two RiversGS109</v>
      </c>
      <c r="D58" s="18">
        <v>28618</v>
      </c>
      <c r="E58" s="19">
        <v>12981</v>
      </c>
    </row>
    <row r="59" spans="1:5" x14ac:dyDescent="0.25">
      <c r="A59" t="s">
        <v>192</v>
      </c>
      <c r="B59" t="s">
        <v>194</v>
      </c>
      <c r="C59" t="str">
        <f t="shared" si="0"/>
        <v>Xterra SolutionsEQ108</v>
      </c>
      <c r="D59" s="18">
        <v>8001</v>
      </c>
      <c r="E59" s="19">
        <v>12982</v>
      </c>
    </row>
    <row r="60" spans="1:5" x14ac:dyDescent="0.25">
      <c r="A60" t="s">
        <v>192</v>
      </c>
      <c r="B60" t="s">
        <v>195</v>
      </c>
      <c r="C60" t="str">
        <f t="shared" si="0"/>
        <v>Xterra SolutionsGS093</v>
      </c>
      <c r="D60" s="18">
        <v>8001</v>
      </c>
      <c r="E60" s="19">
        <v>12983</v>
      </c>
    </row>
    <row r="61" spans="1:5" x14ac:dyDescent="0.25">
      <c r="A61" t="s">
        <v>192</v>
      </c>
      <c r="B61" t="s">
        <v>196</v>
      </c>
      <c r="C61" t="str">
        <f t="shared" si="0"/>
        <v>Xterra SolutionsGS109</v>
      </c>
      <c r="D61" s="18">
        <v>8001</v>
      </c>
      <c r="E61" s="19">
        <v>12984</v>
      </c>
    </row>
    <row r="64" spans="1:5" x14ac:dyDescent="0.25">
      <c r="A64" s="20" t="s">
        <v>147</v>
      </c>
    </row>
    <row r="65" spans="1:1" x14ac:dyDescent="0.25">
      <c r="A65" t="s">
        <v>150</v>
      </c>
    </row>
    <row r="66" spans="1:1" x14ac:dyDescent="0.25">
      <c r="A66" t="s">
        <v>151</v>
      </c>
    </row>
    <row r="67" spans="1:1" x14ac:dyDescent="0.25">
      <c r="A67" t="s">
        <v>152</v>
      </c>
    </row>
    <row r="68" spans="1:1" x14ac:dyDescent="0.25">
      <c r="A68" t="s">
        <v>153</v>
      </c>
    </row>
    <row r="69" spans="1:1" x14ac:dyDescent="0.25">
      <c r="A69" t="s">
        <v>154</v>
      </c>
    </row>
    <row r="70" spans="1:1" x14ac:dyDescent="0.25">
      <c r="A70" t="s">
        <v>155</v>
      </c>
    </row>
    <row r="71" spans="1:1" x14ac:dyDescent="0.25">
      <c r="A71" t="s">
        <v>156</v>
      </c>
    </row>
    <row r="72" spans="1:1" x14ac:dyDescent="0.25">
      <c r="A72" t="s">
        <v>157</v>
      </c>
    </row>
    <row r="73" spans="1:1" x14ac:dyDescent="0.25">
      <c r="A73" t="s">
        <v>225</v>
      </c>
    </row>
    <row r="74" spans="1:1" x14ac:dyDescent="0.25">
      <c r="A74" t="s">
        <v>158</v>
      </c>
    </row>
    <row r="75" spans="1:1" x14ac:dyDescent="0.25">
      <c r="A75" t="s">
        <v>159</v>
      </c>
    </row>
    <row r="76" spans="1:1" x14ac:dyDescent="0.25">
      <c r="A76" t="s">
        <v>160</v>
      </c>
    </row>
    <row r="77" spans="1:1" x14ac:dyDescent="0.25">
      <c r="A77" t="s">
        <v>161</v>
      </c>
    </row>
    <row r="78" spans="1:1" x14ac:dyDescent="0.25">
      <c r="A78" t="s">
        <v>162</v>
      </c>
    </row>
    <row r="79" spans="1:1" x14ac:dyDescent="0.25">
      <c r="A79" t="s">
        <v>163</v>
      </c>
    </row>
    <row r="80" spans="1:1" x14ac:dyDescent="0.25">
      <c r="A80" t="s">
        <v>164</v>
      </c>
    </row>
    <row r="81" spans="1:1" x14ac:dyDescent="0.25">
      <c r="A81" t="s">
        <v>165</v>
      </c>
    </row>
    <row r="82" spans="1:1" x14ac:dyDescent="0.25">
      <c r="A82" t="s">
        <v>166</v>
      </c>
    </row>
    <row r="83" spans="1:1" x14ac:dyDescent="0.25">
      <c r="A83" t="s">
        <v>167</v>
      </c>
    </row>
    <row r="84" spans="1:1" x14ac:dyDescent="0.25">
      <c r="A84" t="s">
        <v>168</v>
      </c>
    </row>
    <row r="85" spans="1:1" x14ac:dyDescent="0.25">
      <c r="A85" t="s">
        <v>169</v>
      </c>
    </row>
    <row r="86" spans="1:1" x14ac:dyDescent="0.25">
      <c r="A86" t="s">
        <v>170</v>
      </c>
    </row>
    <row r="87" spans="1:1" x14ac:dyDescent="0.25">
      <c r="A87" t="s">
        <v>171</v>
      </c>
    </row>
    <row r="88" spans="1:1" x14ac:dyDescent="0.25">
      <c r="A88" t="s">
        <v>172</v>
      </c>
    </row>
    <row r="89" spans="1:1" x14ac:dyDescent="0.25">
      <c r="A89" t="s">
        <v>173</v>
      </c>
    </row>
    <row r="90" spans="1:1" x14ac:dyDescent="0.25">
      <c r="A90" t="s">
        <v>174</v>
      </c>
    </row>
    <row r="91" spans="1:1" x14ac:dyDescent="0.25">
      <c r="A91" t="s">
        <v>175</v>
      </c>
    </row>
    <row r="92" spans="1:1" x14ac:dyDescent="0.25">
      <c r="A92" t="s">
        <v>176</v>
      </c>
    </row>
    <row r="93" spans="1:1" x14ac:dyDescent="0.25">
      <c r="A93" t="s">
        <v>178</v>
      </c>
    </row>
    <row r="94" spans="1:1" x14ac:dyDescent="0.25">
      <c r="A94" t="s">
        <v>179</v>
      </c>
    </row>
    <row r="95" spans="1:1" x14ac:dyDescent="0.25">
      <c r="A95" t="s">
        <v>180</v>
      </c>
    </row>
    <row r="96" spans="1:1" x14ac:dyDescent="0.25">
      <c r="A96" t="s">
        <v>181</v>
      </c>
    </row>
    <row r="97" spans="1:1" x14ac:dyDescent="0.25">
      <c r="A97" t="s">
        <v>182</v>
      </c>
    </row>
    <row r="98" spans="1:1" x14ac:dyDescent="0.25">
      <c r="A98" t="s">
        <v>183</v>
      </c>
    </row>
    <row r="99" spans="1:1" x14ac:dyDescent="0.25">
      <c r="A99" t="s">
        <v>184</v>
      </c>
    </row>
    <row r="100" spans="1:1" x14ac:dyDescent="0.25">
      <c r="A100" t="s">
        <v>185</v>
      </c>
    </row>
    <row r="101" spans="1:1" x14ac:dyDescent="0.25">
      <c r="A101" t="s">
        <v>186</v>
      </c>
    </row>
    <row r="102" spans="1:1" x14ac:dyDescent="0.25">
      <c r="A102" t="s">
        <v>187</v>
      </c>
    </row>
    <row r="103" spans="1:1" x14ac:dyDescent="0.25">
      <c r="A103" t="s">
        <v>188</v>
      </c>
    </row>
    <row r="104" spans="1:1" x14ac:dyDescent="0.25">
      <c r="A104" t="s">
        <v>189</v>
      </c>
    </row>
    <row r="105" spans="1:1" x14ac:dyDescent="0.25">
      <c r="A105" t="s">
        <v>190</v>
      </c>
    </row>
    <row r="106" spans="1:1" x14ac:dyDescent="0.25">
      <c r="A106" t="s">
        <v>191</v>
      </c>
    </row>
    <row r="107" spans="1:1" x14ac:dyDescent="0.25">
      <c r="A107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D137"/>
  <sheetViews>
    <sheetView workbookViewId="0">
      <selection activeCell="A97" sqref="A97"/>
    </sheetView>
  </sheetViews>
  <sheetFormatPr defaultColWidth="8.85546875" defaultRowHeight="12.75" x14ac:dyDescent="0.2"/>
  <cols>
    <col min="1" max="1" width="20.28515625" style="1" customWidth="1"/>
    <col min="2" max="16384" width="8.85546875" style="1"/>
  </cols>
  <sheetData>
    <row r="1" spans="1:4" x14ac:dyDescent="0.2">
      <c r="A1" s="5" t="s">
        <v>109</v>
      </c>
    </row>
    <row r="2" spans="1:4" ht="15" x14ac:dyDescent="0.25">
      <c r="A2" s="5" t="s">
        <v>108</v>
      </c>
    </row>
    <row r="3" spans="1:4" ht="15" x14ac:dyDescent="0.25">
      <c r="A3" s="5" t="s">
        <v>107</v>
      </c>
    </row>
    <row r="4" spans="1:4" ht="15" x14ac:dyDescent="0.25">
      <c r="A4" s="5" t="s">
        <v>106</v>
      </c>
    </row>
    <row r="5" spans="1:4" ht="15" x14ac:dyDescent="0.25">
      <c r="A5" s="5" t="s">
        <v>105</v>
      </c>
    </row>
    <row r="6" spans="1:4" ht="15" x14ac:dyDescent="0.25">
      <c r="A6" s="5" t="s">
        <v>104</v>
      </c>
    </row>
    <row r="11" spans="1:4" x14ac:dyDescent="0.2">
      <c r="A11" s="71" t="s">
        <v>218</v>
      </c>
      <c r="B11" s="5"/>
      <c r="C11" s="5"/>
      <c r="D11" s="5"/>
    </row>
    <row r="12" spans="1:4" x14ac:dyDescent="0.2">
      <c r="A12" s="71" t="s">
        <v>219</v>
      </c>
      <c r="B12" s="5"/>
      <c r="C12" s="5"/>
      <c r="D12" s="5"/>
    </row>
    <row r="13" spans="1:4" x14ac:dyDescent="0.2">
      <c r="A13" s="71" t="s">
        <v>220</v>
      </c>
      <c r="B13" s="5"/>
      <c r="C13" s="5"/>
      <c r="D13" s="5"/>
    </row>
    <row r="14" spans="1:4" x14ac:dyDescent="0.2">
      <c r="A14" s="5" t="s">
        <v>103</v>
      </c>
      <c r="B14" s="5"/>
      <c r="C14" s="5"/>
      <c r="D14" s="5"/>
    </row>
    <row r="15" spans="1:4" x14ac:dyDescent="0.2">
      <c r="A15" s="71" t="s">
        <v>221</v>
      </c>
      <c r="B15" s="5"/>
      <c r="C15" s="5"/>
      <c r="D15" s="5"/>
    </row>
    <row r="16" spans="1:4" x14ac:dyDescent="0.2">
      <c r="A16" s="5" t="s">
        <v>102</v>
      </c>
      <c r="B16" s="5"/>
      <c r="C16" s="5"/>
      <c r="D16" s="5"/>
    </row>
    <row r="17" spans="1:4" x14ac:dyDescent="0.2">
      <c r="A17" s="5" t="s">
        <v>101</v>
      </c>
      <c r="B17" s="5"/>
      <c r="C17" s="5"/>
      <c r="D17" s="5"/>
    </row>
    <row r="18" spans="1:4" x14ac:dyDescent="0.2">
      <c r="A18" s="5" t="s">
        <v>100</v>
      </c>
      <c r="B18" s="5"/>
      <c r="C18" s="5"/>
      <c r="D18" s="5"/>
    </row>
    <row r="22" spans="1:4" x14ac:dyDescent="0.2">
      <c r="A22" s="5" t="s">
        <v>99</v>
      </c>
    </row>
    <row r="23" spans="1:4" x14ac:dyDescent="0.2">
      <c r="A23" s="5" t="s">
        <v>16</v>
      </c>
    </row>
    <row r="25" spans="1:4" x14ac:dyDescent="0.2">
      <c r="A25" s="5" t="s">
        <v>98</v>
      </c>
      <c r="B25" s="5" t="s">
        <v>64</v>
      </c>
    </row>
    <row r="26" spans="1:4" x14ac:dyDescent="0.2">
      <c r="A26" s="5" t="s">
        <v>97</v>
      </c>
      <c r="B26" s="5" t="s">
        <v>123</v>
      </c>
    </row>
    <row r="27" spans="1:4" x14ac:dyDescent="0.2">
      <c r="A27" s="5" t="s">
        <v>96</v>
      </c>
      <c r="B27" s="5" t="s">
        <v>124</v>
      </c>
    </row>
    <row r="30" spans="1:4" x14ac:dyDescent="0.2">
      <c r="A30" s="6">
        <v>1000012601</v>
      </c>
    </row>
    <row r="31" spans="1:4" x14ac:dyDescent="0.2">
      <c r="A31" s="6">
        <v>1000012602</v>
      </c>
    </row>
    <row r="32" spans="1:4" x14ac:dyDescent="0.2">
      <c r="A32" s="6">
        <v>1000012603</v>
      </c>
    </row>
    <row r="33" spans="1:1" x14ac:dyDescent="0.2">
      <c r="A33" s="6">
        <v>1000012604</v>
      </c>
    </row>
    <row r="34" spans="1:1" x14ac:dyDescent="0.2">
      <c r="A34" s="6">
        <v>1000012605</v>
      </c>
    </row>
    <row r="35" spans="1:1" x14ac:dyDescent="0.2">
      <c r="A35" s="6">
        <v>1000012606</v>
      </c>
    </row>
    <row r="36" spans="1:1" x14ac:dyDescent="0.2">
      <c r="A36" s="6">
        <v>1000012607</v>
      </c>
    </row>
    <row r="37" spans="1:1" x14ac:dyDescent="0.2">
      <c r="A37" s="6">
        <v>1000012608</v>
      </c>
    </row>
    <row r="38" spans="1:1" x14ac:dyDescent="0.2">
      <c r="A38" s="6">
        <v>1000012609</v>
      </c>
    </row>
    <row r="39" spans="1:1" x14ac:dyDescent="0.2">
      <c r="A39" s="6">
        <v>1000012610</v>
      </c>
    </row>
    <row r="40" spans="1:1" x14ac:dyDescent="0.2">
      <c r="A40" s="6">
        <v>1000012611</v>
      </c>
    </row>
    <row r="41" spans="1:1" x14ac:dyDescent="0.2">
      <c r="A41" s="6">
        <v>1000012612</v>
      </c>
    </row>
    <row r="42" spans="1:1" x14ac:dyDescent="0.2">
      <c r="A42" s="6">
        <v>1000012613</v>
      </c>
    </row>
    <row r="43" spans="1:1" x14ac:dyDescent="0.2">
      <c r="A43" s="6">
        <v>1000012614</v>
      </c>
    </row>
    <row r="44" spans="1:1" x14ac:dyDescent="0.2">
      <c r="A44" s="6">
        <v>1000012615</v>
      </c>
    </row>
    <row r="45" spans="1:1" x14ac:dyDescent="0.2">
      <c r="A45" s="6">
        <v>1000012616</v>
      </c>
    </row>
    <row r="46" spans="1:1" x14ac:dyDescent="0.2">
      <c r="A46" s="6">
        <v>1000012617</v>
      </c>
    </row>
    <row r="47" spans="1:1" x14ac:dyDescent="0.2">
      <c r="A47" s="6">
        <v>1000012618</v>
      </c>
    </row>
    <row r="48" spans="1:1" x14ac:dyDescent="0.2">
      <c r="A48" s="6">
        <v>1000012619</v>
      </c>
    </row>
    <row r="49" spans="1:1" x14ac:dyDescent="0.2">
      <c r="A49" s="6">
        <v>1000012721</v>
      </c>
    </row>
    <row r="50" spans="1:1" x14ac:dyDescent="0.2">
      <c r="A50" s="6">
        <v>1000012722</v>
      </c>
    </row>
    <row r="51" spans="1:1" x14ac:dyDescent="0.2">
      <c r="A51" s="6">
        <v>1000012723</v>
      </c>
    </row>
    <row r="52" spans="1:1" x14ac:dyDescent="0.2">
      <c r="A52" s="6">
        <v>1000012724</v>
      </c>
    </row>
    <row r="53" spans="1:1" x14ac:dyDescent="0.2">
      <c r="A53" s="6">
        <v>1000012725</v>
      </c>
    </row>
    <row r="54" spans="1:1" x14ac:dyDescent="0.2">
      <c r="A54" s="6">
        <v>1000012726</v>
      </c>
    </row>
    <row r="55" spans="1:1" x14ac:dyDescent="0.2">
      <c r="A55" s="6">
        <v>1000012727</v>
      </c>
    </row>
    <row r="56" spans="1:1" x14ac:dyDescent="0.2">
      <c r="A56" s="6">
        <v>1000012728</v>
      </c>
    </row>
    <row r="57" spans="1:1" x14ac:dyDescent="0.2">
      <c r="A57" s="6">
        <v>1000012729</v>
      </c>
    </row>
    <row r="58" spans="1:1" x14ac:dyDescent="0.2">
      <c r="A58" s="6">
        <v>1000012730</v>
      </c>
    </row>
    <row r="59" spans="1:1" x14ac:dyDescent="0.2">
      <c r="A59" s="6" t="s">
        <v>95</v>
      </c>
    </row>
    <row r="60" spans="1:1" x14ac:dyDescent="0.2">
      <c r="A60" s="6" t="s">
        <v>94</v>
      </c>
    </row>
    <row r="61" spans="1:1" x14ac:dyDescent="0.2">
      <c r="A61" s="6" t="s">
        <v>93</v>
      </c>
    </row>
    <row r="62" spans="1:1" x14ac:dyDescent="0.2">
      <c r="A62" s="6" t="s">
        <v>92</v>
      </c>
    </row>
    <row r="63" spans="1:1" x14ac:dyDescent="0.2">
      <c r="A63" s="6" t="s">
        <v>91</v>
      </c>
    </row>
    <row r="64" spans="1:1" x14ac:dyDescent="0.2">
      <c r="A64" s="6" t="s">
        <v>90</v>
      </c>
    </row>
    <row r="65" spans="1:1" x14ac:dyDescent="0.2">
      <c r="A65" s="6" t="s">
        <v>89</v>
      </c>
    </row>
    <row r="66" spans="1:1" x14ac:dyDescent="0.2">
      <c r="A66" s="6" t="s">
        <v>88</v>
      </c>
    </row>
    <row r="67" spans="1:1" x14ac:dyDescent="0.2">
      <c r="A67" s="6" t="s">
        <v>87</v>
      </c>
    </row>
    <row r="68" spans="1:1" x14ac:dyDescent="0.2">
      <c r="A68" s="6" t="s">
        <v>86</v>
      </c>
    </row>
    <row r="69" spans="1:1" x14ac:dyDescent="0.2">
      <c r="A69" s="6" t="s">
        <v>85</v>
      </c>
    </row>
    <row r="70" spans="1:1" x14ac:dyDescent="0.2">
      <c r="A70" s="6" t="s">
        <v>84</v>
      </c>
    </row>
    <row r="71" spans="1:1" x14ac:dyDescent="0.2">
      <c r="A71" s="6" t="s">
        <v>83</v>
      </c>
    </row>
    <row r="72" spans="1:1" x14ac:dyDescent="0.2">
      <c r="A72" s="6" t="s">
        <v>82</v>
      </c>
    </row>
    <row r="73" spans="1:1" x14ac:dyDescent="0.2">
      <c r="A73" s="6" t="s">
        <v>81</v>
      </c>
    </row>
    <row r="74" spans="1:1" x14ac:dyDescent="0.2">
      <c r="A74" s="6" t="s">
        <v>80</v>
      </c>
    </row>
    <row r="75" spans="1:1" x14ac:dyDescent="0.2">
      <c r="A75" s="6" t="s">
        <v>79</v>
      </c>
    </row>
    <row r="76" spans="1:1" x14ac:dyDescent="0.2">
      <c r="A76" s="6" t="s">
        <v>78</v>
      </c>
    </row>
    <row r="77" spans="1:1" x14ac:dyDescent="0.2">
      <c r="A77" s="6" t="s">
        <v>77</v>
      </c>
    </row>
    <row r="78" spans="1:1" x14ac:dyDescent="0.2">
      <c r="A78" s="6" t="s">
        <v>76</v>
      </c>
    </row>
    <row r="79" spans="1:1" x14ac:dyDescent="0.2">
      <c r="A79" s="6" t="s">
        <v>75</v>
      </c>
    </row>
    <row r="80" spans="1:1" x14ac:dyDescent="0.2">
      <c r="A80" s="6" t="s">
        <v>74</v>
      </c>
    </row>
    <row r="81" spans="1:1" x14ac:dyDescent="0.2">
      <c r="A81" s="6" t="s">
        <v>73</v>
      </c>
    </row>
    <row r="82" spans="1:1" x14ac:dyDescent="0.2">
      <c r="A82" s="6" t="s">
        <v>72</v>
      </c>
    </row>
    <row r="83" spans="1:1" x14ac:dyDescent="0.2">
      <c r="A83" s="6" t="s">
        <v>71</v>
      </c>
    </row>
    <row r="84" spans="1:1" x14ac:dyDescent="0.2">
      <c r="A84" s="6" t="s">
        <v>70</v>
      </c>
    </row>
    <row r="85" spans="1:1" x14ac:dyDescent="0.2">
      <c r="A85" s="6" t="s">
        <v>69</v>
      </c>
    </row>
    <row r="86" spans="1:1" x14ac:dyDescent="0.2">
      <c r="A86" s="6" t="s">
        <v>68</v>
      </c>
    </row>
    <row r="87" spans="1:1" x14ac:dyDescent="0.2">
      <c r="A87" s="6" t="s">
        <v>67</v>
      </c>
    </row>
    <row r="88" spans="1:1" x14ac:dyDescent="0.2">
      <c r="A88" s="6" t="s">
        <v>66</v>
      </c>
    </row>
    <row r="89" spans="1:1" x14ac:dyDescent="0.2">
      <c r="A89" s="6" t="s">
        <v>65</v>
      </c>
    </row>
    <row r="92" spans="1:1" x14ac:dyDescent="0.2">
      <c r="A92" s="7" t="s">
        <v>64</v>
      </c>
    </row>
    <row r="93" spans="1:1" x14ac:dyDescent="0.2">
      <c r="A93" s="7" t="s">
        <v>63</v>
      </c>
    </row>
    <row r="95" spans="1:1" x14ac:dyDescent="0.2">
      <c r="A95" s="1" t="s">
        <v>62</v>
      </c>
    </row>
    <row r="96" spans="1:1" x14ac:dyDescent="0.2">
      <c r="A96" s="1" t="s">
        <v>61</v>
      </c>
    </row>
    <row r="97" spans="1:1" x14ac:dyDescent="0.2">
      <c r="A97" s="1" t="s">
        <v>60</v>
      </c>
    </row>
    <row r="98" spans="1:1" x14ac:dyDescent="0.2">
      <c r="A98" s="1" t="s">
        <v>59</v>
      </c>
    </row>
    <row r="99" spans="1:1" x14ac:dyDescent="0.2">
      <c r="A99" s="1" t="s">
        <v>58</v>
      </c>
    </row>
    <row r="100" spans="1:1" x14ac:dyDescent="0.2">
      <c r="A100" s="1" t="s">
        <v>57</v>
      </c>
    </row>
    <row r="101" spans="1:1" x14ac:dyDescent="0.2">
      <c r="A101" s="1" t="s">
        <v>56</v>
      </c>
    </row>
    <row r="102" spans="1:1" x14ac:dyDescent="0.2">
      <c r="A102" s="1" t="s">
        <v>55</v>
      </c>
    </row>
    <row r="103" spans="1:1" x14ac:dyDescent="0.2">
      <c r="A103" s="1" t="s">
        <v>54</v>
      </c>
    </row>
    <row r="104" spans="1:1" x14ac:dyDescent="0.2">
      <c r="A104" s="1" t="s">
        <v>53</v>
      </c>
    </row>
    <row r="105" spans="1:1" x14ac:dyDescent="0.2">
      <c r="A105" s="1" t="s">
        <v>52</v>
      </c>
    </row>
    <row r="106" spans="1:1" x14ac:dyDescent="0.2">
      <c r="A106" s="1" t="s">
        <v>51</v>
      </c>
    </row>
    <row r="107" spans="1:1" x14ac:dyDescent="0.2">
      <c r="A107" s="1" t="s">
        <v>50</v>
      </c>
    </row>
    <row r="108" spans="1:1" x14ac:dyDescent="0.2">
      <c r="A108" s="1" t="s">
        <v>49</v>
      </c>
    </row>
    <row r="109" spans="1:1" x14ac:dyDescent="0.2">
      <c r="A109" s="1" t="s">
        <v>48</v>
      </c>
    </row>
    <row r="110" spans="1:1" x14ac:dyDescent="0.2">
      <c r="A110" s="1" t="s">
        <v>47</v>
      </c>
    </row>
    <row r="111" spans="1:1" x14ac:dyDescent="0.2">
      <c r="A111" s="1" t="s">
        <v>46</v>
      </c>
    </row>
    <row r="112" spans="1:1" x14ac:dyDescent="0.2">
      <c r="A112" s="1" t="s">
        <v>45</v>
      </c>
    </row>
    <row r="113" spans="1:1" x14ac:dyDescent="0.2">
      <c r="A113" s="1" t="s">
        <v>44</v>
      </c>
    </row>
    <row r="114" spans="1:1" x14ac:dyDescent="0.2">
      <c r="A114" s="1" t="s">
        <v>43</v>
      </c>
    </row>
    <row r="115" spans="1:1" x14ac:dyDescent="0.2">
      <c r="A115" s="1" t="s">
        <v>42</v>
      </c>
    </row>
    <row r="116" spans="1:1" x14ac:dyDescent="0.2">
      <c r="A116" s="1" t="s">
        <v>41</v>
      </c>
    </row>
    <row r="117" spans="1:1" x14ac:dyDescent="0.2">
      <c r="A117" s="1" t="s">
        <v>40</v>
      </c>
    </row>
    <row r="118" spans="1:1" x14ac:dyDescent="0.2">
      <c r="A118" s="1" t="s">
        <v>39</v>
      </c>
    </row>
    <row r="119" spans="1:1" x14ac:dyDescent="0.2">
      <c r="A119" s="1" t="s">
        <v>38</v>
      </c>
    </row>
    <row r="120" spans="1:1" x14ac:dyDescent="0.2">
      <c r="A120" s="1" t="s">
        <v>37</v>
      </c>
    </row>
    <row r="121" spans="1:1" x14ac:dyDescent="0.2">
      <c r="A121" s="1" t="s">
        <v>36</v>
      </c>
    </row>
    <row r="122" spans="1:1" x14ac:dyDescent="0.2">
      <c r="A122" s="1" t="s">
        <v>35</v>
      </c>
    </row>
    <row r="123" spans="1:1" x14ac:dyDescent="0.2">
      <c r="A123" s="1" t="s">
        <v>34</v>
      </c>
    </row>
    <row r="124" spans="1:1" x14ac:dyDescent="0.2">
      <c r="A124" s="1" t="s">
        <v>33</v>
      </c>
    </row>
    <row r="125" spans="1:1" x14ac:dyDescent="0.2">
      <c r="A125" s="1" t="s">
        <v>32</v>
      </c>
    </row>
    <row r="126" spans="1:1" x14ac:dyDescent="0.2">
      <c r="A126" s="1" t="s">
        <v>31</v>
      </c>
    </row>
    <row r="127" spans="1:1" x14ac:dyDescent="0.2">
      <c r="A127" s="1" t="s">
        <v>30</v>
      </c>
    </row>
    <row r="128" spans="1:1" x14ac:dyDescent="0.2">
      <c r="A128" s="1" t="s">
        <v>29</v>
      </c>
    </row>
    <row r="129" spans="1:1" x14ac:dyDescent="0.2">
      <c r="A129" s="1" t="s">
        <v>28</v>
      </c>
    </row>
    <row r="130" spans="1:1" x14ac:dyDescent="0.2">
      <c r="A130" s="1" t="s">
        <v>27</v>
      </c>
    </row>
    <row r="131" spans="1:1" x14ac:dyDescent="0.2">
      <c r="A131" s="1" t="s">
        <v>9</v>
      </c>
    </row>
    <row r="132" spans="1:1" x14ac:dyDescent="0.2">
      <c r="A132" s="1" t="s">
        <v>26</v>
      </c>
    </row>
    <row r="133" spans="1:1" x14ac:dyDescent="0.2">
      <c r="A133" s="1" t="s">
        <v>25</v>
      </c>
    </row>
    <row r="134" spans="1:1" x14ac:dyDescent="0.2">
      <c r="A134" s="1" t="s">
        <v>24</v>
      </c>
    </row>
    <row r="135" spans="1:1" x14ac:dyDescent="0.2">
      <c r="A135" s="1" t="s">
        <v>23</v>
      </c>
    </row>
    <row r="136" spans="1:1" x14ac:dyDescent="0.2">
      <c r="A136" s="1" t="s">
        <v>22</v>
      </c>
    </row>
    <row r="137" spans="1:1" x14ac:dyDescent="0.2">
      <c r="A137" s="1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D7"/>
  <sheetViews>
    <sheetView view="pageBreakPreview" zoomScaleNormal="100" zoomScaleSheetLayoutView="100" workbookViewId="0">
      <selection activeCell="C3" sqref="C3"/>
    </sheetView>
  </sheetViews>
  <sheetFormatPr defaultColWidth="8.85546875" defaultRowHeight="12.75" x14ac:dyDescent="0.2"/>
  <cols>
    <col min="1" max="1" width="19.5703125" style="10" customWidth="1"/>
    <col min="2" max="2" width="19.28515625" style="10" bestFit="1" customWidth="1"/>
    <col min="3" max="3" width="43.85546875" style="10" customWidth="1"/>
    <col min="4" max="4" width="31.7109375" style="11" customWidth="1"/>
    <col min="5" max="16384" width="8.85546875" style="10"/>
  </cols>
  <sheetData>
    <row r="1" spans="1:4" ht="56.25" x14ac:dyDescent="0.2">
      <c r="A1" s="72" t="s">
        <v>204</v>
      </c>
      <c r="B1" s="73" t="s">
        <v>205</v>
      </c>
      <c r="C1" s="73" t="s">
        <v>20</v>
      </c>
      <c r="D1" s="73" t="s">
        <v>206</v>
      </c>
    </row>
    <row r="2" spans="1:4" ht="36" x14ac:dyDescent="0.2">
      <c r="A2" s="74" t="s">
        <v>217</v>
      </c>
      <c r="B2" s="74" t="s">
        <v>119</v>
      </c>
      <c r="C2" s="79" t="s">
        <v>120</v>
      </c>
      <c r="D2" s="80" t="s">
        <v>99</v>
      </c>
    </row>
    <row r="3" spans="1:4" ht="132" x14ac:dyDescent="0.2">
      <c r="A3" s="75" t="s">
        <v>216</v>
      </c>
      <c r="B3" s="75" t="s">
        <v>207</v>
      </c>
      <c r="C3" s="76" t="s">
        <v>208</v>
      </c>
      <c r="D3" s="77" t="s">
        <v>99</v>
      </c>
    </row>
    <row r="4" spans="1:4" ht="82.5" x14ac:dyDescent="0.2">
      <c r="A4" s="78" t="s">
        <v>209</v>
      </c>
      <c r="B4" s="78" t="s">
        <v>207</v>
      </c>
      <c r="C4" s="79" t="s">
        <v>118</v>
      </c>
      <c r="D4" s="80" t="s">
        <v>99</v>
      </c>
    </row>
    <row r="5" spans="1:4" ht="49.5" x14ac:dyDescent="0.2">
      <c r="A5" s="81" t="s">
        <v>209</v>
      </c>
      <c r="B5" s="81" t="s">
        <v>210</v>
      </c>
      <c r="C5" s="76" t="s">
        <v>117</v>
      </c>
      <c r="D5" s="82" t="s">
        <v>16</v>
      </c>
    </row>
    <row r="6" spans="1:4" ht="82.5" x14ac:dyDescent="0.2">
      <c r="A6" s="83" t="s">
        <v>211</v>
      </c>
      <c r="B6" s="83" t="s">
        <v>116</v>
      </c>
      <c r="C6" s="79" t="s">
        <v>212</v>
      </c>
      <c r="D6" s="84" t="s">
        <v>16</v>
      </c>
    </row>
    <row r="7" spans="1:4" ht="82.5" x14ac:dyDescent="0.2">
      <c r="A7" s="85" t="s">
        <v>213</v>
      </c>
      <c r="B7" s="85" t="s">
        <v>214</v>
      </c>
      <c r="C7" s="76" t="s">
        <v>215</v>
      </c>
      <c r="D7" s="82" t="s">
        <v>16</v>
      </c>
    </row>
  </sheetData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59999389629810485"/>
  </sheetPr>
  <dimension ref="B1:B40"/>
  <sheetViews>
    <sheetView view="pageBreakPreview" topLeftCell="A10" zoomScale="85" zoomScaleNormal="100" zoomScaleSheetLayoutView="85" workbookViewId="0">
      <selection activeCell="G16" sqref="G16"/>
    </sheetView>
  </sheetViews>
  <sheetFormatPr defaultColWidth="8.85546875" defaultRowHeight="12.75" x14ac:dyDescent="0.2"/>
  <cols>
    <col min="1" max="1" width="8.85546875" style="10"/>
    <col min="2" max="2" width="50.140625" style="10" customWidth="1"/>
    <col min="3" max="3" width="58.5703125" style="10" customWidth="1"/>
    <col min="4" max="16384" width="8.85546875" style="10"/>
  </cols>
  <sheetData>
    <row r="1" spans="2:2" ht="15" customHeight="1" x14ac:dyDescent="0.2">
      <c r="B1" s="86"/>
    </row>
    <row r="2" spans="2:2" ht="15" customHeight="1" x14ac:dyDescent="0.2">
      <c r="B2" s="86"/>
    </row>
    <row r="3" spans="2:2" ht="15" customHeight="1" x14ac:dyDescent="0.2">
      <c r="B3" s="86"/>
    </row>
    <row r="4" spans="2:2" ht="15" customHeight="1" x14ac:dyDescent="0.2">
      <c r="B4" s="86"/>
    </row>
    <row r="5" spans="2:2" ht="15" customHeight="1" x14ac:dyDescent="0.2">
      <c r="B5" s="86"/>
    </row>
    <row r="6" spans="2:2" ht="15" customHeight="1" x14ac:dyDescent="0.2">
      <c r="B6" s="86"/>
    </row>
    <row r="7" spans="2:2" ht="15" customHeight="1" x14ac:dyDescent="0.2">
      <c r="B7" s="86"/>
    </row>
    <row r="8" spans="2:2" ht="15" customHeight="1" x14ac:dyDescent="0.2">
      <c r="B8" s="86"/>
    </row>
    <row r="9" spans="2:2" ht="15" customHeight="1" x14ac:dyDescent="0.2">
      <c r="B9" s="86"/>
    </row>
    <row r="10" spans="2:2" ht="15" customHeight="1" x14ac:dyDescent="0.2">
      <c r="B10" s="86"/>
    </row>
    <row r="11" spans="2:2" ht="15" customHeight="1" x14ac:dyDescent="0.2">
      <c r="B11" s="86"/>
    </row>
    <row r="12" spans="2:2" ht="15" customHeight="1" x14ac:dyDescent="0.2">
      <c r="B12" s="86"/>
    </row>
    <row r="13" spans="2:2" ht="15" customHeight="1" x14ac:dyDescent="0.2">
      <c r="B13" s="86"/>
    </row>
    <row r="14" spans="2:2" ht="15" customHeight="1" x14ac:dyDescent="0.2">
      <c r="B14" s="86"/>
    </row>
    <row r="15" spans="2:2" ht="15" customHeight="1" x14ac:dyDescent="0.2">
      <c r="B15" s="86"/>
    </row>
    <row r="16" spans="2:2" ht="15" customHeight="1" x14ac:dyDescent="0.2">
      <c r="B16" s="86"/>
    </row>
    <row r="17" spans="2:2" ht="15" customHeight="1" x14ac:dyDescent="0.2">
      <c r="B17" s="86"/>
    </row>
    <row r="18" spans="2:2" ht="15" customHeight="1" x14ac:dyDescent="0.2">
      <c r="B18" s="86"/>
    </row>
    <row r="19" spans="2:2" ht="15" customHeight="1" x14ac:dyDescent="0.2">
      <c r="B19" s="86"/>
    </row>
    <row r="20" spans="2:2" ht="15" customHeight="1" x14ac:dyDescent="0.2">
      <c r="B20" s="86"/>
    </row>
    <row r="21" spans="2:2" ht="15" customHeight="1" x14ac:dyDescent="0.2">
      <c r="B21" s="86"/>
    </row>
    <row r="22" spans="2:2" ht="15" customHeight="1" x14ac:dyDescent="0.2">
      <c r="B22" s="86"/>
    </row>
    <row r="23" spans="2:2" ht="15" customHeight="1" x14ac:dyDescent="0.2">
      <c r="B23" s="86"/>
    </row>
    <row r="24" spans="2:2" ht="16.899999999999999" customHeight="1" x14ac:dyDescent="0.2">
      <c r="B24" s="12"/>
    </row>
    <row r="25" spans="2:2" ht="13.15" customHeight="1" x14ac:dyDescent="0.2"/>
    <row r="26" spans="2:2" ht="13.15" customHeight="1" x14ac:dyDescent="0.2"/>
    <row r="27" spans="2:2" ht="13.15" customHeight="1" x14ac:dyDescent="0.2"/>
    <row r="28" spans="2:2" ht="13.15" customHeight="1" x14ac:dyDescent="0.2"/>
    <row r="29" spans="2:2" ht="13.15" customHeight="1" x14ac:dyDescent="0.2"/>
    <row r="30" spans="2:2" ht="13.15" customHeight="1" x14ac:dyDescent="0.2"/>
    <row r="31" spans="2:2" ht="13.15" customHeight="1" x14ac:dyDescent="0.2"/>
    <row r="32" spans="2:2" ht="13.15" customHeight="1" x14ac:dyDescent="0.2"/>
    <row r="33" ht="13.15" customHeight="1" x14ac:dyDescent="0.2"/>
    <row r="34" ht="13.15" customHeight="1" x14ac:dyDescent="0.2"/>
    <row r="35" ht="13.15" customHeight="1" x14ac:dyDescent="0.2"/>
    <row r="36" ht="13.15" customHeight="1" x14ac:dyDescent="0.2"/>
    <row r="37" ht="13.15" customHeight="1" x14ac:dyDescent="0.2"/>
    <row r="38" ht="13.15" customHeight="1" x14ac:dyDescent="0.2"/>
    <row r="39" ht="13.15" customHeight="1" x14ac:dyDescent="0.2"/>
    <row r="40" ht="13.15" customHeight="1" x14ac:dyDescent="0.2"/>
  </sheetData>
  <pageMargins left="0.7" right="0.7" top="0.75" bottom="0.75" header="0.3" footer="0.3"/>
  <pageSetup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59999389629810485"/>
  </sheetPr>
  <dimension ref="B6:B22"/>
  <sheetViews>
    <sheetView view="pageBreakPreview" zoomScale="85" zoomScaleNormal="85" zoomScaleSheetLayoutView="85" workbookViewId="0">
      <selection activeCell="J33" sqref="J33"/>
    </sheetView>
  </sheetViews>
  <sheetFormatPr defaultColWidth="8.85546875" defaultRowHeight="12.75" x14ac:dyDescent="0.2"/>
  <cols>
    <col min="1" max="1" width="8.85546875" style="10"/>
    <col min="2" max="2" width="73.85546875" style="10" customWidth="1"/>
    <col min="3" max="16384" width="8.85546875" style="10"/>
  </cols>
  <sheetData>
    <row r="6" spans="2:2" ht="16.899999999999999" customHeight="1" x14ac:dyDescent="0.2">
      <c r="B6" s="12"/>
    </row>
    <row r="7" spans="2:2" ht="13.15" customHeight="1" x14ac:dyDescent="0.2"/>
    <row r="8" spans="2:2" ht="13.15" customHeight="1" x14ac:dyDescent="0.2"/>
    <row r="9" spans="2:2" ht="13.15" customHeight="1" x14ac:dyDescent="0.2"/>
    <row r="10" spans="2:2" ht="13.15" customHeight="1" x14ac:dyDescent="0.2"/>
    <row r="11" spans="2:2" ht="13.15" customHeight="1" x14ac:dyDescent="0.2"/>
    <row r="12" spans="2:2" ht="13.15" customHeight="1" x14ac:dyDescent="0.2"/>
    <row r="13" spans="2:2" ht="13.15" customHeight="1" x14ac:dyDescent="0.2"/>
    <row r="14" spans="2:2" ht="13.15" customHeight="1" x14ac:dyDescent="0.2"/>
    <row r="15" spans="2:2" ht="13.15" customHeight="1" x14ac:dyDescent="0.2"/>
    <row r="16" spans="2:2" ht="13.15" customHeight="1" x14ac:dyDescent="0.2"/>
    <row r="17" ht="13.15" customHeight="1" x14ac:dyDescent="0.2"/>
    <row r="18" ht="13.15" customHeight="1" x14ac:dyDescent="0.2"/>
    <row r="19" ht="13.15" customHeight="1" x14ac:dyDescent="0.2"/>
    <row r="20" ht="13.15" customHeight="1" x14ac:dyDescent="0.2"/>
    <row r="21" ht="13.15" customHeight="1" x14ac:dyDescent="0.2"/>
    <row r="22" ht="13.15" customHeight="1" x14ac:dyDescent="0.2"/>
  </sheetData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Supplier Commodities Quote</vt:lpstr>
      <vt:lpstr>Supplier Prof. Services Quote</vt:lpstr>
      <vt:lpstr>Vendors</vt:lpstr>
      <vt:lpstr>Drop Downs</vt:lpstr>
      <vt:lpstr>Dept SaaS Data Security Levels</vt:lpstr>
      <vt:lpstr>Dept Checklist - Products</vt:lpstr>
      <vt:lpstr>Dept Checklist - Prof Services</vt:lpstr>
      <vt:lpstr>'Dept Checklist - Prof Services'!Print_Area</vt:lpstr>
      <vt:lpstr>'Supplier Commodities Quote'!Print_Area</vt:lpstr>
      <vt:lpstr>'Supplier Prof. Services Quote'!Print_Area</vt:lpstr>
      <vt:lpstr>VENDORLIST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Taraneh Moayed</dc:creator>
  <cp:lastModifiedBy>Iliana Gonzalez-Merino</cp:lastModifiedBy>
  <cp:lastPrinted>2019-07-10T21:42:57Z</cp:lastPrinted>
  <dcterms:created xsi:type="dcterms:W3CDTF">2019-02-12T22:31:37Z</dcterms:created>
  <dcterms:modified xsi:type="dcterms:W3CDTF">2020-08-07T19:21:29Z</dcterms:modified>
</cp:coreProperties>
</file>