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G:\OLSE\LWLH\PAID PARENTAL LEAVE\Calculator Work\2019 Calculator\"/>
    </mc:Choice>
  </mc:AlternateContent>
  <xr:revisionPtr revIDLastSave="0" documentId="13_ncr:1_{9D60908F-71A1-4930-9A1F-7C0700141547}" xr6:coauthVersionLast="36" xr6:coauthVersionMax="36" xr10:uidLastSave="{00000000-0000-0000-0000-000000000000}"/>
  <bookViews>
    <workbookView xWindow="0" yWindow="0" windowWidth="25200" windowHeight="11985" tabRatio="702" firstSheet="1" activeTab="5" xr2:uid="{00000000-000D-0000-FFFF-FFFF00000000}"/>
  </bookViews>
  <sheets>
    <sheet name="What is PPLO-Covered Employers" sheetId="5" state="hidden" r:id="rId1"/>
    <sheet name="Instructions" sheetId="13" r:id="rId2"/>
    <sheet name="Single Employer" sheetId="11" r:id="rId3"/>
    <sheet name="Single Employer with Tips" sheetId="10" r:id="rId4"/>
    <sheet name="Multiple Employers" sheetId="7" r:id="rId5"/>
    <sheet name="Multiple Employers with Tips" sheetId="12" r:id="rId6"/>
  </sheets>
  <definedNames>
    <definedName name="_xlnm.Print_Area" localSheetId="1">Instructions!$A$1:$J$29</definedName>
    <definedName name="_xlnm.Print_Area" localSheetId="4">'Multiple Employers'!$A$1:$R$68</definedName>
    <definedName name="_xlnm.Print_Area" localSheetId="5">'Multiple Employers with Tips'!$A$1:$R$106</definedName>
    <definedName name="_xlnm.Print_Area" localSheetId="2">'Single Employer'!$A$1:$P$58</definedName>
    <definedName name="_xlnm.Print_Area" localSheetId="3">'Single Employer with Tips'!$A$1:$S$69</definedName>
  </definedNames>
  <calcPr calcId="191029"/>
</workbook>
</file>

<file path=xl/calcChain.xml><?xml version="1.0" encoding="utf-8"?>
<calcChain xmlns="http://schemas.openxmlformats.org/spreadsheetml/2006/main">
  <c r="D35" i="12" l="1"/>
  <c r="J104" i="12" l="1"/>
  <c r="K104" i="12" s="1"/>
  <c r="J103" i="12"/>
  <c r="K103" i="12" s="1"/>
  <c r="J100" i="12"/>
  <c r="J99" i="12"/>
  <c r="K99" i="12" s="1"/>
  <c r="J96" i="12"/>
  <c r="K96" i="12" s="1"/>
  <c r="J95" i="12"/>
  <c r="K95" i="12" s="1"/>
  <c r="J89" i="12"/>
  <c r="K89" i="12" s="1"/>
  <c r="J88" i="12"/>
  <c r="K88" i="12" s="1"/>
  <c r="J85" i="12"/>
  <c r="K85" i="12" s="1"/>
  <c r="J84" i="12"/>
  <c r="K84" i="12" s="1"/>
  <c r="J81" i="12"/>
  <c r="K81" i="12" s="1"/>
  <c r="J80" i="12"/>
  <c r="K80" i="12" s="1"/>
  <c r="P74" i="12"/>
  <c r="P73" i="12"/>
  <c r="Q73" i="12" s="1"/>
  <c r="P70" i="12"/>
  <c r="Q70" i="12" s="1"/>
  <c r="P69" i="12"/>
  <c r="Q69" i="12" s="1"/>
  <c r="P66" i="12"/>
  <c r="Q66" i="12" s="1"/>
  <c r="P65" i="12"/>
  <c r="Q65" i="12" s="1"/>
  <c r="J20" i="12" l="1"/>
  <c r="K90" i="12"/>
  <c r="J105" i="12"/>
  <c r="P75" i="12"/>
  <c r="K82" i="12"/>
  <c r="J82" i="12"/>
  <c r="K86" i="12"/>
  <c r="J101" i="12"/>
  <c r="K105" i="12"/>
  <c r="H20" i="12"/>
  <c r="Q71" i="12"/>
  <c r="F20" i="12"/>
  <c r="Q67" i="12"/>
  <c r="K97" i="12"/>
  <c r="J86" i="12"/>
  <c r="P67" i="12"/>
  <c r="P71" i="12"/>
  <c r="J97" i="12"/>
  <c r="K100" i="12"/>
  <c r="K101" i="12" s="1"/>
  <c r="J90" i="12"/>
  <c r="Q74" i="12"/>
  <c r="Q75" i="12" s="1"/>
  <c r="J16" i="12" s="1"/>
  <c r="J56" i="11"/>
  <c r="J57" i="11" s="1"/>
  <c r="J51" i="11"/>
  <c r="J52" i="11" s="1"/>
  <c r="P46" i="11"/>
  <c r="P47" i="11" s="1"/>
  <c r="H16" i="12" l="1"/>
  <c r="D14" i="11"/>
  <c r="D26" i="11" s="1"/>
  <c r="L20" i="12"/>
  <c r="K91" i="12"/>
  <c r="K106" i="12"/>
  <c r="Q76" i="12"/>
  <c r="F16" i="12"/>
  <c r="L14" i="12" l="1"/>
  <c r="D21" i="11"/>
  <c r="D30" i="11" s="1"/>
  <c r="J67" i="10"/>
  <c r="J66" i="10"/>
  <c r="K66" i="10" s="1"/>
  <c r="J61" i="10"/>
  <c r="J60" i="10"/>
  <c r="K60" i="10" s="1"/>
  <c r="P55" i="10"/>
  <c r="P54" i="10"/>
  <c r="Q54" i="10" s="1"/>
  <c r="D24" i="10" l="1"/>
  <c r="H22" i="12"/>
  <c r="F22" i="12"/>
  <c r="J22" i="12"/>
  <c r="D29" i="12"/>
  <c r="P56" i="10"/>
  <c r="J68" i="10"/>
  <c r="J62" i="10"/>
  <c r="F33" i="12" l="1"/>
  <c r="H33" i="12"/>
  <c r="J33" i="12"/>
  <c r="D13" i="10"/>
  <c r="D20" i="10" s="1"/>
  <c r="L33" i="12" l="1"/>
  <c r="D38" i="12" s="1"/>
  <c r="D26" i="10"/>
  <c r="D30" i="10" s="1"/>
  <c r="D32" i="10" s="1"/>
  <c r="D39" i="10" l="1"/>
  <c r="D35" i="10"/>
  <c r="D48" i="12"/>
  <c r="D42" i="12"/>
  <c r="E42" i="12"/>
  <c r="H48" i="12" l="1"/>
  <c r="F48" i="12"/>
  <c r="J48" i="12"/>
  <c r="J67" i="7"/>
  <c r="K67" i="7" s="1"/>
  <c r="J66" i="7"/>
  <c r="K66" i="7" s="1"/>
  <c r="J65" i="7"/>
  <c r="K65" i="7" s="1"/>
  <c r="J60" i="7"/>
  <c r="K60" i="7" s="1"/>
  <c r="J59" i="7"/>
  <c r="K59" i="7" s="1"/>
  <c r="J58" i="7"/>
  <c r="K58" i="7" s="1"/>
  <c r="P53" i="7"/>
  <c r="Q53" i="7" s="1"/>
  <c r="P52" i="7"/>
  <c r="Q52" i="7" s="1"/>
  <c r="P51" i="7"/>
  <c r="Q51" i="7" s="1"/>
  <c r="L12" i="7"/>
  <c r="L48" i="12" l="1"/>
  <c r="F15" i="7"/>
  <c r="K61" i="7"/>
  <c r="K68" i="7"/>
  <c r="J15" i="7"/>
  <c r="H15" i="7"/>
  <c r="Q54" i="7"/>
  <c r="D22" i="7" l="1"/>
  <c r="L15" i="7"/>
  <c r="N13" i="7" s="1"/>
  <c r="D31" i="7" l="1"/>
  <c r="D27" i="7"/>
  <c r="F34" i="7"/>
  <c r="F36" i="7" s="1"/>
</calcChain>
</file>

<file path=xl/sharedStrings.xml><?xml version="1.0" encoding="utf-8"?>
<sst xmlns="http://schemas.openxmlformats.org/spreadsheetml/2006/main" count="339" uniqueCount="187">
  <si>
    <t>San Francisco's Paid Parental Leave Ordinance ensures that San Francisco employees have 6 weeks fully paid leave to bond with a new child (newborn, adoptive, or foster).</t>
  </si>
  <si>
    <t>Covered employers are required to supplement a covered employee's California Paid Family Leave (PFL) benefits.</t>
  </si>
  <si>
    <t>Covered Employers are those who meet the following Threshold Number of Employees:</t>
  </si>
  <si>
    <t>as of:</t>
  </si>
  <si>
    <t>January 1, 2017:</t>
  </si>
  <si>
    <t>July 1, 2017:</t>
  </si>
  <si>
    <t>January 1, 2018:</t>
  </si>
  <si>
    <t>50+ employees</t>
  </si>
  <si>
    <t>35+ employees</t>
  </si>
  <si>
    <t>20+ employees</t>
  </si>
  <si>
    <t>(See Rules Implementing the Paid Parental Leave Ordinance, #2 and definitions for more detail.)</t>
  </si>
  <si>
    <t>Includes employers located outside of San Francico, but have employees who work in San Francisco</t>
  </si>
  <si>
    <r>
      <t xml:space="preserve">Threshold Number of Employees includes </t>
    </r>
    <r>
      <rPr>
        <b/>
        <i/>
        <sz val="11"/>
        <color theme="1"/>
        <rFont val="Calibri"/>
        <family val="2"/>
        <scheme val="minor"/>
      </rPr>
      <t>all employees</t>
    </r>
    <r>
      <rPr>
        <sz val="11"/>
        <color theme="1"/>
        <rFont val="Calibri"/>
        <family val="2"/>
        <scheme val="minor"/>
      </rPr>
      <t xml:space="preserve"> (i.e., seasonal, permanent, temporary, part-time, full-time, etc.), including both employees who work in and out of San Francisco</t>
    </r>
  </si>
  <si>
    <t>Government entities are not covered employers.</t>
  </si>
  <si>
    <t>Employers with workforces that fluctuate week to week determine whether they are covered using the average number of employees in each week of the PPLO Lookback Period -- 12 weeks or 3mohths prior to employee's leave.</t>
  </si>
  <si>
    <t>Example:</t>
  </si>
  <si>
    <t>A.</t>
  </si>
  <si>
    <t>B.</t>
  </si>
  <si>
    <t xml:space="preserve">C. </t>
  </si>
  <si>
    <t>Pay Period Start Date</t>
  </si>
  <si>
    <t>Wages</t>
  </si>
  <si>
    <t>Total</t>
  </si>
  <si>
    <t>Weekly Pay Periods</t>
  </si>
  <si>
    <t>Bi-weekly Pay Periods</t>
  </si>
  <si>
    <t>Semi-Monthly Pay Periods</t>
  </si>
  <si>
    <t>D.</t>
  </si>
  <si>
    <t>E.</t>
  </si>
  <si>
    <t>F.</t>
  </si>
  <si>
    <t>Tips</t>
  </si>
  <si>
    <t>OR</t>
  </si>
  <si>
    <t>Answer to D. above</t>
  </si>
  <si>
    <t>Er1 Wages</t>
  </si>
  <si>
    <t>Sum of the Averages</t>
  </si>
  <si>
    <t>Answer to A. above</t>
  </si>
  <si>
    <t>H.</t>
  </si>
  <si>
    <t>If wages fluctuate, use applicable chart below*</t>
  </si>
  <si>
    <t>G.</t>
  </si>
  <si>
    <t>If No, Supplemental Compensation is A - B = F. Supplemental Compensation</t>
  </si>
  <si>
    <t>I.</t>
  </si>
  <si>
    <t>Weekly Supplemental Compensation Due</t>
  </si>
  <si>
    <t>Employers may supplement up to full weekly wage</t>
  </si>
  <si>
    <t>Employers may supplement up to full weekly wage (i.e. more than the ordinance requires)</t>
  </si>
  <si>
    <t xml:space="preserve">Use applicable chart below* (if you have just total wages and total tips for the 12 week period insert them in the last box in the applicable chart) </t>
  </si>
  <si>
    <t xml:space="preserve">Fill in your employee's pre-tax earnings, including commissions, in the grid below based on how the employee is paid: bi-weekly, semi-monthly, or weekly.  </t>
  </si>
  <si>
    <t>**Subject to Maximum Weekly Benefit Amount</t>
  </si>
  <si>
    <t>Er3 Wages</t>
  </si>
  <si>
    <t>C.</t>
  </si>
  <si>
    <t>J.</t>
  </si>
  <si>
    <t>**Subject to Maximum Weekly Benefit Amount, see D.</t>
  </si>
  <si>
    <t>If No, Supplemental Compensation is A. - B. = C. Supplemental Compensation</t>
  </si>
  <si>
    <t xml:space="preserve">If No, Supplemental Compensation is C. </t>
  </si>
  <si>
    <t>This worksheet will sum each row in the final column. To determine the average weekly wage, it will then divide weekly and bi-weekly payroll sums by 12, and divide semi-monthly payroll sum by 13.</t>
  </si>
  <si>
    <t xml:space="preserve">(from EDD Notice of Computation) </t>
  </si>
  <si>
    <t>(from EDD Notice of Computation)</t>
  </si>
  <si>
    <t>A.i.</t>
  </si>
  <si>
    <t>A.ii.</t>
  </si>
  <si>
    <t xml:space="preserve">Er2 Wages </t>
  </si>
  <si>
    <t xml:space="preserve">1. Employee’s Normal Weekly Wage </t>
  </si>
  <si>
    <r>
      <t> </t>
    </r>
    <r>
      <rPr>
        <sz val="10"/>
        <color theme="1"/>
        <rFont val="Calibri"/>
        <family val="2"/>
        <scheme val="minor"/>
      </rPr>
      <t>Do we want to say “tab” or “worksheet”</t>
    </r>
  </si>
  <si>
    <r>
      <t> </t>
    </r>
    <r>
      <rPr>
        <sz val="10"/>
        <color theme="1"/>
        <rFont val="Calibri"/>
        <family val="2"/>
        <scheme val="minor"/>
      </rPr>
      <t>I think worksheet</t>
    </r>
  </si>
  <si>
    <r>
      <t> </t>
    </r>
    <r>
      <rPr>
        <sz val="10"/>
        <color theme="1"/>
        <rFont val="Calibri"/>
        <family val="2"/>
        <scheme val="minor"/>
      </rPr>
      <t>Assumes the user is the employer. I think that’s ok, right?</t>
    </r>
  </si>
  <si>
    <r>
      <t> </t>
    </r>
    <r>
      <rPr>
        <sz val="10"/>
        <color theme="1"/>
        <rFont val="Calibri"/>
        <family val="2"/>
        <scheme val="minor"/>
      </rPr>
      <t>Include phone number?</t>
    </r>
  </si>
  <si>
    <t>A.   i.</t>
  </si>
  <si>
    <r>
      <rPr>
        <b/>
        <sz val="11"/>
        <color theme="1"/>
        <rFont val="Calibri"/>
        <family val="2"/>
        <scheme val="minor"/>
      </rPr>
      <t>ENTER</t>
    </r>
    <r>
      <rPr>
        <sz val="11"/>
        <color theme="1"/>
        <rFont val="Calibri"/>
        <family val="2"/>
        <scheme val="minor"/>
      </rPr>
      <t xml:space="preserve"> Constistent Normal Weekly Wage</t>
    </r>
  </si>
  <si>
    <t>Average Normal Weekly Wage</t>
  </si>
  <si>
    <r>
      <rPr>
        <b/>
        <sz val="11"/>
        <color theme="1"/>
        <rFont val="Calibri"/>
        <family val="2"/>
        <scheme val="minor"/>
      </rPr>
      <t>ENTER</t>
    </r>
    <r>
      <rPr>
        <sz val="11"/>
        <color theme="1"/>
        <rFont val="Calibri"/>
        <family val="2"/>
        <scheme val="minor"/>
      </rPr>
      <t xml:space="preserve"> EDD Paid Family Leave Weekly Benefit Amount</t>
    </r>
  </si>
  <si>
    <t xml:space="preserve">Use the appropriate box below if the Employee's Weekly Wage fluctuates </t>
  </si>
  <si>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  </t>
  </si>
  <si>
    <t xml:space="preserve">To determine the employee’s Average Normal Weekly Wage, this worksheet will sum each row in the final column, then divide weekly and bi-weekly payroll sums by 12, or divide a semi-monthly payroll sum by 13. </t>
  </si>
  <si>
    <t>Average Normal Weekly Wage (Total/12)</t>
  </si>
  <si>
    <t>Average Normal Weekly Wage (Total/12):</t>
  </si>
  <si>
    <t>Average Normal Weekly Wage (Total/13):</t>
  </si>
  <si>
    <t xml:space="preserve">Average Normal Weekly Wage with Reported Tips </t>
  </si>
  <si>
    <t xml:space="preserve"> Amount Employer Owes to Employee in Supplemental Compensation, Tested Against Maximum Weekly Benefit Amount</t>
  </si>
  <si>
    <t>Employee's Average Normal Weekly Wage Without Tips</t>
  </si>
  <si>
    <t xml:space="preserve">Percent of Employee's Average Normal Weekly Wage Employer is Responsible For (i.e. remove tips) </t>
  </si>
  <si>
    <t xml:space="preserve">Amount Employer Owes to Employee in Supplemental Compensation, Tested Against Maximum Weekly Benefit Amount </t>
  </si>
  <si>
    <t xml:space="preserve">Use the Applicable Box Below to Determine Employee's Average Normal Weekly Wage </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</si>
  <si>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</si>
  <si>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parents, their Paid Parental Leave Lookback Period will be the period immediately preceding their pregnancy disability leave.</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</si>
  <si>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</si>
  <si>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Employer 1</t>
  </si>
  <si>
    <t>Employer 2</t>
  </si>
  <si>
    <t>Employer 3</t>
  </si>
  <si>
    <t xml:space="preserve">Subtotal </t>
  </si>
  <si>
    <t>Total Wages From All Employers</t>
  </si>
  <si>
    <r>
      <rPr>
        <b/>
        <sz val="11"/>
        <color theme="1"/>
        <rFont val="Calibri"/>
        <family val="2"/>
        <scheme val="minor"/>
      </rPr>
      <t>ENTER C</t>
    </r>
    <r>
      <rPr>
        <sz val="11"/>
        <color theme="1"/>
        <rFont val="Calibri"/>
        <family val="2"/>
        <scheme val="minor"/>
      </rPr>
      <t xml:space="preserve">onsistent Normal Weekly Wage from each Employer </t>
    </r>
  </si>
  <si>
    <t xml:space="preserve">Average Normal Weekly Wage </t>
  </si>
  <si>
    <t>IF WAGES FLUCTUATE for any of the employers, use applicable chart below*</t>
  </si>
  <si>
    <r>
      <t xml:space="preserve">Percent Employer 1 pays of employee's total Normal Weekly Wage </t>
    </r>
    <r>
      <rPr>
        <i/>
        <sz val="11"/>
        <color rgb="FF0070C0"/>
        <rFont val="Calibri"/>
        <family val="2"/>
        <scheme val="minor"/>
      </rPr>
      <t>(Employer 1 wages/A.)</t>
    </r>
  </si>
  <si>
    <t>Total Weekly Supplemental Compensation Due to Employee (each employer pays its own pro-rated amount as calculated below)</t>
  </si>
  <si>
    <r>
      <t xml:space="preserve">Weekly Supplemental Compensation Employer 1 owes employee </t>
    </r>
    <r>
      <rPr>
        <i/>
        <sz val="11"/>
        <color rgb="FF0070C0"/>
        <rFont val="Calibri"/>
        <family val="2"/>
        <scheme val="minor"/>
      </rPr>
      <t>(G. * F.)</t>
    </r>
  </si>
  <si>
    <t>Employer 1 Wages</t>
  </si>
  <si>
    <t xml:space="preserve">Employer 2 Wages </t>
  </si>
  <si>
    <t xml:space="preserve">Employer 3 Wages </t>
  </si>
  <si>
    <t>A.  ii.</t>
  </si>
  <si>
    <r>
      <t xml:space="preserve">DETERMINE </t>
    </r>
    <r>
      <rPr>
        <sz val="11"/>
        <color theme="1"/>
        <rFont val="Calibri"/>
        <family val="2"/>
        <scheme val="minor"/>
      </rPr>
      <t>Total Normal Weekly Wage, including tips where applicable</t>
    </r>
  </si>
  <si>
    <t>ENTER Constistent Normal Weekly Wage</t>
  </si>
  <si>
    <t>Average Normal Weekly Wages</t>
  </si>
  <si>
    <t>Total Weekly WagesWithout Tips</t>
  </si>
  <si>
    <r>
      <t xml:space="preserve">Percent  Each Employer Pays of Normal Weekly Wage </t>
    </r>
    <r>
      <rPr>
        <i/>
        <sz val="11"/>
        <color rgb="FF0070C0"/>
        <rFont val="Calibri"/>
        <family val="2"/>
        <scheme val="minor"/>
      </rPr>
      <t>(D./A.)</t>
    </r>
  </si>
  <si>
    <t>Employee's Normal Weekly Wage Without Tips</t>
  </si>
  <si>
    <t xml:space="preserve">Percent of Employee's Normal Weekly Wage Each Employer is Responsible For (i.e. remove tips) </t>
  </si>
  <si>
    <r>
      <t xml:space="preserve">ENTER </t>
    </r>
    <r>
      <rPr>
        <sz val="11"/>
        <color theme="1"/>
        <rFont val="Calibri"/>
        <family val="2"/>
        <scheme val="minor"/>
      </rPr>
      <t>EDD Weekly Paid Family Leave  Benefit Amount</t>
    </r>
  </si>
  <si>
    <t xml:space="preserve">*Subject to Maximum Weekly Benefit Amount </t>
  </si>
  <si>
    <t xml:space="preserve">Total Weekly Supplemental Compensation </t>
  </si>
  <si>
    <t xml:space="preserve">Add back in EDD Weekly Paid Family Leave Benefit Amount </t>
  </si>
  <si>
    <r>
      <t xml:space="preserve">Total Weekly Benefits to Employee (PFL Benefits + Supplemental Compensation) </t>
    </r>
    <r>
      <rPr>
        <i/>
        <sz val="11"/>
        <color rgb="FF0070C0"/>
        <rFont val="Calibri"/>
        <family val="2"/>
        <scheme val="minor"/>
      </rPr>
      <t>(F. + G.)</t>
    </r>
  </si>
  <si>
    <t xml:space="preserve">If No, Supplemental Compensation due from each employer is amount shown in F.  </t>
  </si>
  <si>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 </t>
  </si>
  <si>
    <t>Employer 2 Wages</t>
  </si>
  <si>
    <t>Employer 2 Tips, if applicable</t>
  </si>
  <si>
    <t>Employer 1 Tips, if applicable</t>
  </si>
  <si>
    <t>Employer 3 Wages</t>
  </si>
  <si>
    <t>Employer 3 Tips, if applicable</t>
  </si>
  <si>
    <t>Employer 3Tips, if applicable</t>
  </si>
  <si>
    <t xml:space="preserve">2. Employee’s  EDD Paid Family Leave Weekly Benefit Amount </t>
  </si>
  <si>
    <r>
      <rPr>
        <b/>
        <sz val="11"/>
        <color theme="1"/>
        <rFont val="Calibri"/>
        <family val="2"/>
        <scheme val="minor"/>
      </rPr>
      <t xml:space="preserve"> ENTER</t>
    </r>
    <r>
      <rPr>
        <sz val="11"/>
        <color theme="1"/>
        <rFont val="Calibri"/>
        <family val="2"/>
        <scheme val="minor"/>
      </rPr>
      <t xml:space="preserve"> EDD Paid Family Leave Weekly Benefit Amount</t>
    </r>
  </si>
  <si>
    <t>ENTER EDD Paid Family Leave Weekly Benefit Amount</t>
  </si>
  <si>
    <t>Step 2: Enter EDD  Paid Family Leave Weekly Benefit Amount</t>
  </si>
  <si>
    <t xml:space="preserve">Enter the appropriate information in the white boxes located in Step 1 and 2.  Once the information is entered, the calculator will do the rest! </t>
  </si>
  <si>
    <r>
      <t xml:space="preserve">The Supplemental Compensation calculation varies based on whether the employee has more than one employer and whether the employee receives tips.  Please use the appropriate worksheet </t>
    </r>
    <r>
      <rPr>
        <sz val="8"/>
        <color theme="1"/>
        <rFont val="Calibri"/>
        <family val="2"/>
        <scheme val="minor"/>
      </rPr>
      <t>  </t>
    </r>
    <r>
      <rPr>
        <sz val="12"/>
        <color theme="1"/>
        <rFont val="Calibri"/>
        <family val="2"/>
        <scheme val="minor"/>
      </rPr>
      <t>of the Excel Sheet for the employee taking the leave:</t>
    </r>
  </si>
  <si>
    <r>
      <t>Single Employer</t>
    </r>
    <r>
      <rPr>
        <sz val="12"/>
        <color theme="1"/>
        <rFont val="Calibri"/>
        <family val="2"/>
        <scheme val="minor"/>
      </rPr>
      <t xml:space="preserve">:  </t>
    </r>
  </si>
  <si>
    <r>
      <t>* Note</t>
    </r>
    <r>
      <rPr>
        <sz val="12"/>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</si>
  <si>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t>
    </r>
    <r>
      <rPr>
        <sz val="12"/>
        <color theme="1"/>
        <rFont val="Calibri"/>
        <family val="2"/>
        <scheme val="minor"/>
      </rPr>
      <t xml:space="preserve"> </t>
    </r>
    <r>
      <rPr>
        <b/>
        <sz val="12"/>
        <color theme="1"/>
        <rFont val="Calibri"/>
        <family val="2"/>
        <scheme val="minor"/>
      </rPr>
      <t>Note</t>
    </r>
    <r>
      <rPr>
        <sz val="12"/>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</si>
  <si>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3. San Francisco Paid Parental Leave Form</t>
    </r>
    <r>
      <rPr>
        <sz val="12"/>
        <color theme="1"/>
        <rFont val="Calibri"/>
        <family val="2"/>
        <scheme val="minor"/>
      </rPr>
      <t xml:space="preserve">:  </t>
    </r>
  </si>
  <si>
    <r>
      <t xml:space="preserve">This </t>
    </r>
    <r>
      <rPr>
        <b/>
        <sz val="12"/>
        <color theme="1"/>
        <rFont val="Calibri"/>
        <family val="2"/>
        <scheme val="minor"/>
      </rPr>
      <t>Excel Calculator</t>
    </r>
    <r>
      <rPr>
        <sz val="12"/>
        <color theme="1"/>
        <rFont val="Calibri"/>
        <family val="2"/>
        <scheme val="minor"/>
      </rPr>
      <t xml:space="preserve"> is designed to help you determine the Supplemental Compensation amount a Covered Employer owes to a Covered Employee under the </t>
    </r>
    <r>
      <rPr>
        <b/>
        <sz val="12"/>
        <color theme="1"/>
        <rFont val="Calibri"/>
        <family val="2"/>
        <scheme val="minor"/>
      </rPr>
      <t xml:space="preserve">San Francisco Paid Parental Leave Ordinance (SF PPLO). </t>
    </r>
    <r>
      <rPr>
        <sz val="12"/>
        <color theme="1"/>
        <rFont val="Calibri"/>
        <family val="2"/>
        <scheme val="minor"/>
      </rPr>
      <t>Once you enter the required information, the Calculator will give you both the weekly amount owed to the employee as well as the total amount owed if the employee takes the full six-weeks of Paid Family Leave.</t>
    </r>
  </si>
  <si>
    <t xml:space="preserve">○ This amount can be found on the employee’s EDD Notice of Computation Form, which they will receive once they apply for PFL.  Employers can also contact EDD directly for this amount if the employee authorized the EDD to disclose this information to his/her employer on his/her PFL application.  </t>
  </si>
  <si>
    <r>
      <t xml:space="preserve">○ If the employee has multiple employers, this form will provide you </t>
    </r>
    <r>
      <rPr>
        <sz val="8"/>
        <color theme="1"/>
        <rFont val="Calibri"/>
        <family val="2"/>
        <scheme val="minor"/>
      </rPr>
      <t> </t>
    </r>
    <r>
      <rPr>
        <sz val="12"/>
        <color theme="1"/>
        <rFont val="Calibri"/>
        <family val="2"/>
        <scheme val="minor"/>
      </rPr>
      <t xml:space="preserve">with the employee’s necessary wage and tips, if applicable, information from each employer.  </t>
    </r>
  </si>
  <si>
    <r>
      <rPr>
        <sz val="12"/>
        <color theme="1"/>
        <rFont val="Calibri"/>
        <family val="2"/>
      </rPr>
      <t>○</t>
    </r>
    <r>
      <rPr>
        <sz val="7"/>
        <color theme="1"/>
        <rFont val="Calibri"/>
        <family val="2"/>
        <scheme val="minor"/>
      </rPr>
      <t xml:space="preserve">  </t>
    </r>
    <r>
      <rPr>
        <sz val="12"/>
        <color theme="1"/>
        <rFont val="Calibri"/>
        <family val="2"/>
        <scheme val="minor"/>
      </rPr>
      <t xml:space="preserve">For employees whose weekly wages fluctuate, or for any employees who receive tips, you will need to use the employee’s wages during his/her Paid Parental Leave Lookback Period to determine the employee’s average normal weekly wage. The Paid Parental Leave Lookback Period is six bi-weekly or semi-monthly, or 12 weekly pay periods preceding the start of the employee’s Paid Family Leave period (i.e. the first date the employee is eligible to receive Paid Family Leave benefits), but does not include any pay periods where the employee was on unpaid or partially paid leave. This means for birth mothers, their Paid Parental Leave Lookback Period would be the period immediately preceding their pregnancy disability leave. </t>
    </r>
  </si>
  <si>
    <t xml:space="preserve">Please follow the detailed instructions contained in each worksheet to determine the correct Supplemental Compensation amount owed to the employee. You will need the following documents/information to start: </t>
  </si>
  <si>
    <r>
      <t xml:space="preserve">If you have any questions or comments regarding the use of the Calculator, please contact the Office of Labor Standards Enforcement at </t>
    </r>
    <r>
      <rPr>
        <b/>
        <sz val="12"/>
        <color rgb="FF1F497D"/>
        <rFont val="Calibri"/>
        <family val="2"/>
        <scheme val="minor"/>
      </rPr>
      <t>pplo@sfgov.org</t>
    </r>
    <r>
      <rPr>
        <sz val="8"/>
        <color theme="1"/>
        <rFont val="Calibri"/>
        <family val="2"/>
        <scheme val="minor"/>
      </rPr>
      <t> </t>
    </r>
    <r>
      <rPr>
        <b/>
        <sz val="12"/>
        <color theme="1"/>
        <rFont val="Calibri"/>
        <family val="2"/>
        <scheme val="minor"/>
      </rPr>
      <t>or (415) 554-4190.</t>
    </r>
  </si>
  <si>
    <t>(1) Employee's Normal Weekly Wage, which can be found using payroll records; and</t>
  </si>
  <si>
    <t xml:space="preserve">You will need the following information to complete this worksheet:
</t>
  </si>
  <si>
    <t>(2) Employee's weekly Paid Family Leave (PFL) benefit amount, which can be found on the EDD Notice of Computation Form.</t>
  </si>
  <si>
    <t>Amount Employer Owes to Employee in Supplemental Compensation, Tested Against Maximum Weekly Benefit Amount</t>
  </si>
  <si>
    <t xml:space="preserve">STEP 1: Enter Employee's Normal Weekly Wage </t>
  </si>
  <si>
    <t xml:space="preserve">STEP 2: Enter Employee's EDD Paid Family Leave Weekly Benefit Amount </t>
  </si>
  <si>
    <t>You will need the following information to complete this worksheet:</t>
  </si>
  <si>
    <r>
      <rPr>
        <b/>
        <sz val="16"/>
        <color rgb="FFC00000"/>
        <rFont val="Calibri"/>
        <family val="2"/>
        <scheme val="minor"/>
      </rPr>
      <t>Single Employer with Tips:</t>
    </r>
    <r>
      <rPr>
        <sz val="16"/>
        <rFont val="Calibri"/>
        <family val="2"/>
        <scheme val="minor"/>
      </rPr>
      <t xml:space="preserve"> Use this worksheet if your employee has only one employer and receives tips. </t>
    </r>
  </si>
  <si>
    <r>
      <rPr>
        <b/>
        <sz val="16"/>
        <color rgb="FF0000FF"/>
        <rFont val="Calibri"/>
        <family val="2"/>
        <scheme val="minor"/>
      </rPr>
      <t>Single Employer</t>
    </r>
    <r>
      <rPr>
        <b/>
        <sz val="16"/>
        <rFont val="Calibri"/>
        <family val="2"/>
        <scheme val="minor"/>
      </rPr>
      <t>:</t>
    </r>
    <r>
      <rPr>
        <sz val="16"/>
        <rFont val="Calibri"/>
        <family val="2"/>
        <scheme val="minor"/>
      </rPr>
      <t xml:space="preserve"> Use this worksheet if your employee has only one employer and does not receive tips. </t>
    </r>
  </si>
  <si>
    <t xml:space="preserve">STEP 1: Enter Employee's Normal Weekly Wage, Including Reported Tips </t>
  </si>
  <si>
    <t>STEP 2: Enter Employee's EDD Paid Family Leave Weekly Benefit Amount</t>
  </si>
  <si>
    <t xml:space="preserve">Enter the appropriate information in the white boxes located in Steps 1 and 2.  Once the information is entered, the calculator will do the rest! </t>
  </si>
  <si>
    <t>Avg. wkly wages w/o tips</t>
  </si>
  <si>
    <t>Avg. Normal Wkly Wage Per Emloyer (Total/12)</t>
  </si>
  <si>
    <t>Avg. Normal Wkly Wage Per Employer (Total/13)</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</si>
  <si>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</si>
  <si>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Avg. Normal Wkly Wage per Employer (Total/12)</t>
  </si>
  <si>
    <t>Avg. Normal Wkly Wage per Employer (Total/13)</t>
  </si>
  <si>
    <t>IF WAGES FLUCTUATE and/or the employee receives tips see applicable chart below*</t>
  </si>
  <si>
    <r>
      <rPr>
        <b/>
        <sz val="16"/>
        <color rgb="FF7030A0"/>
        <rFont val="Calibri"/>
        <family val="2"/>
        <scheme val="minor"/>
      </rPr>
      <t>Multiple Employers with Tips:</t>
    </r>
    <r>
      <rPr>
        <b/>
        <sz val="16"/>
        <color rgb="FF0070C0"/>
        <rFont val="Calibri"/>
        <family val="2"/>
        <scheme val="minor"/>
      </rPr>
      <t xml:space="preserve"> </t>
    </r>
    <r>
      <rPr>
        <sz val="16"/>
        <rFont val="Calibri"/>
        <family val="2"/>
        <scheme val="minor"/>
      </rPr>
      <t xml:space="preserve">Use this worksheet if the employee has more than one employer and receives tips from any of those employers. </t>
    </r>
  </si>
  <si>
    <t xml:space="preserve">You will need the following information to complete this worksheet:
</t>
  </si>
  <si>
    <t xml:space="preserve">(1) Employee's Normal Weekly Wage from each employer, which can be found using payroll records and the employee's San Francisco Paid Parental Leave Form; and </t>
  </si>
  <si>
    <t xml:space="preserve">(2) Employee's weekly Paid Family Leave (PFL) benefit amount, which can be found on the EDD Notice of Computation Form.  </t>
  </si>
  <si>
    <r>
      <t xml:space="preserve">Remainder after EDD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</si>
  <si>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</si>
  <si>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(A. - B.)</t>
    </r>
  </si>
  <si>
    <r>
      <t xml:space="preserve">Total Employee Paid Leave Benefits from Employer &amp; EDD per week </t>
    </r>
    <r>
      <rPr>
        <i/>
        <sz val="11"/>
        <color rgb="FF0070C0"/>
        <rFont val="Calibri"/>
        <family val="2"/>
        <scheme val="minor"/>
      </rPr>
      <t>(F.+ C.)</t>
    </r>
  </si>
  <si>
    <r>
      <t xml:space="preserve">Percent of Average Normal Weekly Wage Paid by Employer </t>
    </r>
    <r>
      <rPr>
        <i/>
        <sz val="11"/>
        <color rgb="FF0070C0"/>
        <rFont val="Calibri"/>
        <family val="2"/>
        <scheme val="minor"/>
      </rPr>
      <t>(D./A.)</t>
    </r>
  </si>
  <si>
    <t xml:space="preserve">Weekly Supplemental Compensation from Employer
</t>
  </si>
  <si>
    <r>
      <rPr>
        <b/>
        <sz val="16"/>
        <color rgb="FF007A37"/>
        <rFont val="Calibri"/>
        <family val="2"/>
        <scheme val="minor"/>
      </rPr>
      <t xml:space="preserve">Multiple Employer: </t>
    </r>
    <r>
      <rPr>
        <sz val="16"/>
        <rFont val="Calibri"/>
        <family val="2"/>
        <scheme val="minor"/>
      </rPr>
      <t xml:space="preserve">Use this worksheet if the employee has more than one employer and does not receive tips from any of them. </t>
    </r>
  </si>
  <si>
    <t>if you have only the total from other employers, enter it in just this last cell</t>
  </si>
  <si>
    <t>Avg. Normal Wkly Wage</t>
  </si>
  <si>
    <t>Per Employer (Total/12)</t>
  </si>
  <si>
    <t xml:space="preserve">Avg. Normal Wkly Wage </t>
  </si>
  <si>
    <t>per Employer (Total/12)</t>
  </si>
  <si>
    <r>
      <t xml:space="preserve">Remainder after EDD Weekly Paid Family Leave Benefit Amount </t>
    </r>
    <r>
      <rPr>
        <sz val="11"/>
        <color rgb="FF0070C0"/>
        <rFont val="Calibri"/>
        <family val="2"/>
        <scheme val="minor"/>
      </rPr>
      <t>(A.-D.)</t>
    </r>
  </si>
  <si>
    <r>
      <t xml:space="preserve">Weekly Supplemental Compensation from each Employer *Subject to Maximum Weekly Benefit Amount, See I.
</t>
    </r>
    <r>
      <rPr>
        <i/>
        <sz val="11"/>
        <color rgb="FF0070C0"/>
        <rFont val="Calibri"/>
        <family val="2"/>
        <scheme val="minor"/>
      </rPr>
      <t>(C.*E. = F.)</t>
    </r>
  </si>
  <si>
    <t>STEP 2: Enter Employee's  EDD Paid Family Leave Weekly Benefit Amount</t>
  </si>
  <si>
    <r>
      <t xml:space="preserve">This </t>
    </r>
    <r>
      <rPr>
        <b/>
        <sz val="12"/>
        <color theme="1"/>
        <rFont val="Calibri"/>
        <family val="2"/>
        <scheme val="minor"/>
      </rPr>
      <t>Paid Parental Leave Ordinance (PPLO) Calculator</t>
    </r>
    <r>
      <rPr>
        <sz val="12"/>
        <color theme="1"/>
        <rFont val="Calibri"/>
        <family val="2"/>
        <scheme val="minor"/>
      </rPr>
      <t xml:space="preserve"> has been created to assist employers in calculating the Supplemental Compensation required under the San Francisco PPLO. In the event of calculation errors, the employer will nonetheless have an obligation to comply with the Ordinance. Accordingly, employers are advised to verify the accuracy of the calculations.  </t>
    </r>
  </si>
  <si>
    <r>
      <t>-</t>
    </r>
    <r>
      <rPr>
        <sz val="7"/>
        <color theme="1"/>
        <rFont val="Calibri"/>
        <family val="2"/>
        <scheme val="minor"/>
      </rPr>
      <t xml:space="preserve">  </t>
    </r>
    <r>
      <rPr>
        <b/>
        <u/>
        <sz val="12"/>
        <color rgb="FF0070C0"/>
        <rFont val="Calibri"/>
        <family val="2"/>
        <scheme val="minor"/>
      </rPr>
      <t>Single Employer</t>
    </r>
    <r>
      <rPr>
        <sz val="12"/>
        <color theme="1"/>
        <rFont val="Calibri"/>
        <family val="2"/>
        <scheme val="minor"/>
      </rPr>
      <t xml:space="preserve">:  Use this worksheet if the employee has only one employer and
</t>
    </r>
    <r>
      <rPr>
        <i/>
        <sz val="12"/>
        <color theme="1"/>
        <rFont val="Calibri"/>
        <family val="2"/>
        <scheme val="minor"/>
      </rPr>
      <t>does not</t>
    </r>
    <r>
      <rPr>
        <sz val="12"/>
        <color theme="1"/>
        <rFont val="Calibri"/>
        <family val="2"/>
        <scheme val="minor"/>
      </rPr>
      <t xml:space="preserve"> receive tips.</t>
    </r>
  </si>
  <si>
    <r>
      <t>-</t>
    </r>
    <r>
      <rPr>
        <sz val="7"/>
        <color theme="1"/>
        <rFont val="Calibri"/>
        <family val="2"/>
        <scheme val="minor"/>
      </rPr>
      <t>  </t>
    </r>
    <r>
      <rPr>
        <b/>
        <u/>
        <sz val="12"/>
        <color rgb="FFC00000"/>
        <rFont val="Calibri"/>
        <family val="2"/>
        <scheme val="minor"/>
      </rPr>
      <t>Single Employer with Tips</t>
    </r>
    <r>
      <rPr>
        <sz val="12"/>
        <color theme="1"/>
        <rFont val="Calibri"/>
        <family val="2"/>
        <scheme val="minor"/>
      </rPr>
      <t xml:space="preserve">:  Use this worksheet if the employee has only one employer and receives tips. </t>
    </r>
  </si>
  <si>
    <r>
      <t>-</t>
    </r>
    <r>
      <rPr>
        <sz val="7"/>
        <color theme="1"/>
        <rFont val="Calibri"/>
        <family val="2"/>
        <scheme val="minor"/>
      </rPr>
      <t> </t>
    </r>
    <r>
      <rPr>
        <b/>
        <u/>
        <sz val="12"/>
        <color rgb="FF006C31"/>
        <rFont val="Calibri"/>
        <family val="2"/>
        <scheme val="minor"/>
      </rPr>
      <t>Multiple Employers</t>
    </r>
    <r>
      <rPr>
        <sz val="12"/>
        <color theme="1"/>
        <rFont val="Calibri"/>
        <family val="2"/>
        <scheme val="minor"/>
      </rPr>
      <t xml:space="preserve">: Use this worksheet if the employee has more than one employer and
</t>
    </r>
    <r>
      <rPr>
        <i/>
        <sz val="12"/>
        <color theme="1"/>
        <rFont val="Calibri"/>
        <family val="2"/>
        <scheme val="minor"/>
      </rPr>
      <t>does not</t>
    </r>
    <r>
      <rPr>
        <sz val="12"/>
        <color theme="1"/>
        <rFont val="Calibri"/>
        <family val="2"/>
        <scheme val="minor"/>
      </rPr>
      <t xml:space="preserve"> receive tips from any of them.   </t>
    </r>
  </si>
  <si>
    <r>
      <t>-</t>
    </r>
    <r>
      <rPr>
        <sz val="7"/>
        <color theme="1"/>
        <rFont val="Calibri"/>
        <family val="2"/>
        <scheme val="minor"/>
      </rPr>
      <t> </t>
    </r>
    <r>
      <rPr>
        <b/>
        <u/>
        <sz val="12"/>
        <color rgb="FF7030A0"/>
        <rFont val="Calibri"/>
        <family val="2"/>
        <scheme val="minor"/>
      </rPr>
      <t>Multiple Employers with Tips</t>
    </r>
    <r>
      <rPr>
        <sz val="12"/>
        <color rgb="FF7030A0"/>
        <rFont val="Calibri"/>
        <family val="2"/>
        <scheme val="minor"/>
      </rPr>
      <t>:</t>
    </r>
    <r>
      <rPr>
        <sz val="12"/>
        <color theme="1"/>
        <rFont val="Calibri"/>
        <family val="2"/>
        <scheme val="minor"/>
      </rPr>
      <t xml:space="preserve">  Use this worksheet if the employee has more than one employer and receives tips from any one of those employers.   </t>
    </r>
  </si>
  <si>
    <t>Total Weekly Wages With Tips</t>
  </si>
  <si>
    <r>
      <t>Multiple Employers</t>
    </r>
    <r>
      <rPr>
        <sz val="12"/>
        <color theme="1"/>
        <rFont val="Calibri"/>
        <family val="2"/>
        <scheme val="minor"/>
      </rPr>
      <t xml:space="preserve">:  If the employee has multiple employers, each Covered Employer is responsible for a portion of the employee’s Supplemental Compensation based on that employer’s share of the employee’s normal gross weekly wages. Your employee is required by law to notify you if s/he has more than one employer.  </t>
    </r>
  </si>
  <si>
    <t xml:space="preserve"> </t>
  </si>
  <si>
    <t xml:space="preserve">If Yes,  employee receives the difference between $2,087 and the EDD Weekly Benefit Amount ($2,087 - B.) </t>
  </si>
  <si>
    <t>Is A. greater than or equal to $2,087?</t>
  </si>
  <si>
    <t>Is G. greater than or equal to $2,087?</t>
  </si>
  <si>
    <t xml:space="preserve">If Yes, employee receives the difference between $2,087 and the weekly EDD Paid Family Leave Benefit Amount </t>
  </si>
  <si>
    <t>If Yes (B. EDD Weekly PFL Benefit + C. Supplemental Compensation &gt; $2,087), employee receives the difference between $2,087 and the weekly EDD Benefit Amount</t>
  </si>
  <si>
    <t>**2019 Maximum Weekly Benefit Amount is $2,087</t>
  </si>
  <si>
    <t>Is H. greater than or equal to $2,087?</t>
  </si>
  <si>
    <t>If Yes, see J., each employer pays applicable pro-rated amount of $2,087, minus the EDD Weekly Paid Family Leave Benefit Amount ($2,087- D.)</t>
  </si>
  <si>
    <t>Supplemental Compensation Due from Each Employer if H. &gt; $2,087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</si>
</sst>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 ??"/>
  </numFmts>
  <fonts count="50" x14ac:knownFonts="1">
    <font>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sz val="11"/>
      <color rgb="FF000000"/>
      <name val="Calibri"/>
      <family val="2"/>
      <scheme val="minor"/>
    </font>
    <font>
      <b/>
      <sz val="11"/>
      <color rgb="FFFF0000"/>
      <name val="Calibri"/>
      <family val="2"/>
      <scheme val="minor"/>
    </font>
    <font>
      <b/>
      <sz val="11"/>
      <color theme="1"/>
      <name val="Calibri"/>
      <family val="2"/>
      <scheme val="minor"/>
    </font>
    <font>
      <sz val="11"/>
      <color rgb="FF333333"/>
      <name val="Calibri"/>
      <family val="2"/>
      <scheme val="minor"/>
    </font>
    <font>
      <b/>
      <sz val="11"/>
      <color rgb="FFC00000"/>
      <name val="Calibri"/>
      <family val="2"/>
      <scheme val="minor"/>
    </font>
    <font>
      <i/>
      <sz val="11"/>
      <color rgb="FF0070C0"/>
      <name val="Calibri"/>
      <family val="2"/>
      <scheme val="minor"/>
    </font>
    <font>
      <b/>
      <i/>
      <sz val="11"/>
      <color rgb="FF0070C0"/>
      <name val="Calibri"/>
      <family val="2"/>
      <scheme val="minor"/>
    </font>
    <font>
      <b/>
      <sz val="11"/>
      <color rgb="FF0070C0"/>
      <name val="Calibri"/>
      <family val="2"/>
      <scheme val="minor"/>
    </font>
    <font>
      <i/>
      <sz val="11"/>
      <color rgb="FFFF0000"/>
      <name val="Calibri"/>
      <family val="2"/>
      <scheme val="minor"/>
    </font>
    <font>
      <strike/>
      <sz val="11"/>
      <color theme="1"/>
      <name val="Calibri"/>
      <family val="2"/>
      <scheme val="minor"/>
    </font>
    <font>
      <strike/>
      <sz val="11"/>
      <color rgb="FF000000"/>
      <name val="Calibri"/>
      <family val="2"/>
      <scheme val="minor"/>
    </font>
    <font>
      <sz val="14"/>
      <color theme="1"/>
      <name val="Calibri"/>
      <family val="2"/>
      <scheme val="minor"/>
    </font>
    <font>
      <sz val="11"/>
      <color rgb="FF333333"/>
      <name val="Consolas"/>
      <family val="3"/>
    </font>
    <font>
      <b/>
      <sz val="12"/>
      <color theme="1"/>
      <name val="Calibri"/>
      <family val="2"/>
      <scheme val="minor"/>
    </font>
    <font>
      <b/>
      <sz val="12"/>
      <color rgb="FF0070C0"/>
      <name val="Calibri"/>
      <family val="2"/>
      <scheme val="minor"/>
    </font>
    <font>
      <b/>
      <sz val="14"/>
      <color rgb="FF0070C0"/>
      <name val="Calibri"/>
      <family val="2"/>
      <scheme val="minor"/>
    </font>
    <font>
      <b/>
      <sz val="14"/>
      <color theme="8" tint="-0.499984740745262"/>
      <name val="Calibri"/>
      <family val="2"/>
      <scheme val="minor"/>
    </font>
    <font>
      <sz val="8"/>
      <color theme="1"/>
      <name val="Calibri"/>
      <family val="2"/>
      <scheme val="minor"/>
    </font>
    <font>
      <sz val="12"/>
      <color theme="1"/>
      <name val="Calibri"/>
      <family val="2"/>
      <scheme val="minor"/>
    </font>
    <font>
      <sz val="10"/>
      <color theme="1"/>
      <name val="Calibri"/>
      <family val="2"/>
      <scheme val="minor"/>
    </font>
    <font>
      <i/>
      <sz val="11"/>
      <color rgb="FF0000FF"/>
      <name val="Calibri"/>
      <family val="2"/>
      <scheme val="minor"/>
    </font>
    <font>
      <sz val="12"/>
      <name val="Calibri"/>
      <family val="2"/>
      <scheme val="minor"/>
    </font>
    <font>
      <u/>
      <sz val="12"/>
      <color theme="1"/>
      <name val="Calibri"/>
      <family val="2"/>
      <scheme val="minor"/>
    </font>
    <font>
      <sz val="7"/>
      <color theme="1"/>
      <name val="Calibri"/>
      <family val="2"/>
      <scheme val="minor"/>
    </font>
    <font>
      <sz val="12"/>
      <color rgb="FF7030A0"/>
      <name val="Calibri"/>
      <family val="2"/>
      <scheme val="minor"/>
    </font>
    <font>
      <b/>
      <sz val="12"/>
      <color rgb="FF00B050"/>
      <name val="Calibri"/>
      <family val="2"/>
      <scheme val="minor"/>
    </font>
    <font>
      <b/>
      <sz val="12"/>
      <color rgb="FF1F497D"/>
      <name val="Calibri"/>
      <family val="2"/>
      <scheme val="minor"/>
    </font>
    <font>
      <sz val="12"/>
      <color theme="1"/>
      <name val="Calibri"/>
      <family val="2"/>
    </font>
    <font>
      <i/>
      <sz val="12"/>
      <color theme="1"/>
      <name val="Calibri"/>
      <family val="2"/>
      <scheme val="minor"/>
    </font>
    <font>
      <sz val="16"/>
      <name val="Calibri"/>
      <family val="2"/>
      <scheme val="minor"/>
    </font>
    <font>
      <b/>
      <sz val="16"/>
      <color rgb="FFC00000"/>
      <name val="Calibri"/>
      <family val="2"/>
      <scheme val="minor"/>
    </font>
    <font>
      <b/>
      <sz val="16"/>
      <color rgb="FF0000FF"/>
      <name val="Calibri"/>
      <family val="2"/>
      <scheme val="minor"/>
    </font>
    <font>
      <b/>
      <sz val="16"/>
      <name val="Calibri"/>
      <family val="2"/>
      <scheme val="minor"/>
    </font>
    <font>
      <i/>
      <sz val="12"/>
      <color rgb="FF0070C0"/>
      <name val="Calibri"/>
      <family val="2"/>
      <scheme val="minor"/>
    </font>
    <font>
      <b/>
      <sz val="16"/>
      <color rgb="FF0070C0"/>
      <name val="Calibri"/>
      <family val="2"/>
      <scheme val="minor"/>
    </font>
    <font>
      <b/>
      <sz val="16"/>
      <color rgb="FF7030A0"/>
      <name val="Calibri"/>
      <family val="2"/>
      <scheme val="minor"/>
    </font>
    <font>
      <i/>
      <sz val="10"/>
      <color rgb="FF0070C0"/>
      <name val="Calibri"/>
      <family val="2"/>
      <scheme val="minor"/>
    </font>
    <font>
      <b/>
      <sz val="18"/>
      <color rgb="FFC00000"/>
      <name val="Calibri"/>
      <family val="2"/>
      <scheme val="minor"/>
    </font>
    <font>
      <b/>
      <sz val="18"/>
      <color rgb="FF0070C0"/>
      <name val="Calibri"/>
      <family val="2"/>
      <scheme val="minor"/>
    </font>
    <font>
      <sz val="11"/>
      <color rgb="FF0070C0"/>
      <name val="Calibri"/>
      <family val="2"/>
      <scheme val="minor"/>
    </font>
    <font>
      <b/>
      <sz val="14"/>
      <color rgb="FF007A37"/>
      <name val="Calibri"/>
      <family val="2"/>
      <scheme val="minor"/>
    </font>
    <font>
      <b/>
      <sz val="16"/>
      <color rgb="FF007A37"/>
      <name val="Calibri"/>
      <family val="2"/>
      <scheme val="minor"/>
    </font>
    <font>
      <b/>
      <u/>
      <sz val="12"/>
      <color rgb="FF0070C0"/>
      <name val="Calibri"/>
      <family val="2"/>
      <scheme val="minor"/>
    </font>
    <font>
      <b/>
      <u/>
      <sz val="12"/>
      <color rgb="FFC00000"/>
      <name val="Calibri"/>
      <family val="2"/>
      <scheme val="minor"/>
    </font>
    <font>
      <b/>
      <u/>
      <sz val="12"/>
      <color rgb="FF006C31"/>
      <name val="Calibri"/>
      <family val="2"/>
      <scheme val="minor"/>
    </font>
    <font>
      <b/>
      <u/>
      <sz val="12"/>
      <color rgb="FF7030A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66"/>
        <bgColor indexed="64"/>
      </patternFill>
    </fill>
    <fill>
      <patternFill patternType="solid">
        <fgColor rgb="FFCCECF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FF9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4">
    <xf numFmtId="0" fontId="0" fillId="0" borderId="0" xfId="0"/>
    <xf numFmtId="0" fontId="0" fillId="0" borderId="0" xfId="0" quotePrefix="1" applyNumberFormat="1"/>
    <xf numFmtId="0" fontId="0" fillId="0" borderId="0" xfId="0" quotePrefix="1"/>
    <xf numFmtId="15" fontId="0" fillId="0" borderId="0" xfId="0" quotePrefix="1" applyNumberFormat="1"/>
    <xf numFmtId="43" fontId="0" fillId="0" borderId="0" xfId="1" applyNumberFormat="1" applyFont="1"/>
    <xf numFmtId="43" fontId="0" fillId="0" borderId="0" xfId="1" applyNumberFormat="1" applyFont="1" applyBorder="1"/>
    <xf numFmtId="43" fontId="0" fillId="0" borderId="0" xfId="1" applyNumberFormat="1" applyFont="1" applyAlignment="1">
      <alignment horizontal="center"/>
    </xf>
    <xf numFmtId="0" fontId="5" fillId="0" borderId="0" xfId="0" applyFont="1"/>
    <xf numFmtId="0" fontId="6" fillId="0" borderId="0" xfId="0" applyFont="1" applyAlignment="1">
      <alignment horizontal="center"/>
    </xf>
    <xf numFmtId="43" fontId="6" fillId="0" borderId="2" xfId="1" applyNumberFormat="1" applyFont="1" applyFill="1" applyBorder="1" applyAlignment="1">
      <alignment horizontal="left"/>
    </xf>
    <xf numFmtId="0" fontId="6" fillId="0" borderId="0" xfId="0" applyFont="1" applyAlignment="1"/>
    <xf numFmtId="0" fontId="0" fillId="0" borderId="0" xfId="0" applyFont="1"/>
    <xf numFmtId="0" fontId="0" fillId="0" borderId="0" xfId="0" applyFont="1" applyAlignment="1">
      <alignment horizontal="center"/>
    </xf>
    <xf numFmtId="0" fontId="0" fillId="0" borderId="1" xfId="0" applyFont="1" applyBorder="1"/>
    <xf numFmtId="0" fontId="0" fillId="0" borderId="0" xfId="0" applyFont="1" applyBorder="1"/>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right"/>
    </xf>
    <xf numFmtId="0" fontId="3" fillId="0" borderId="0" xfId="0" applyFont="1" applyFill="1" applyBorder="1"/>
    <xf numFmtId="43" fontId="0" fillId="0" borderId="0" xfId="0" applyNumberFormat="1" applyFont="1" applyBorder="1" applyAlignment="1">
      <alignment horizontal="right"/>
    </xf>
    <xf numFmtId="0" fontId="0" fillId="0" borderId="0" xfId="0" applyFont="1" applyAlignment="1"/>
    <xf numFmtId="0" fontId="3" fillId="0" borderId="0" xfId="0" applyFont="1" applyAlignment="1"/>
    <xf numFmtId="0" fontId="0" fillId="0" borderId="0" xfId="0" applyFont="1" applyAlignment="1">
      <alignment wrapText="1"/>
    </xf>
    <xf numFmtId="43" fontId="0" fillId="0" borderId="0" xfId="1" applyNumberFormat="1" applyFont="1" applyAlignment="1"/>
    <xf numFmtId="0" fontId="6" fillId="0" borderId="0" xfId="0" applyFont="1" applyBorder="1" applyAlignment="1"/>
    <xf numFmtId="0" fontId="0" fillId="0" borderId="0" xfId="0" applyFont="1" applyBorder="1" applyAlignment="1"/>
    <xf numFmtId="43" fontId="0" fillId="0" borderId="0" xfId="0" applyNumberFormat="1" applyFont="1" applyBorder="1" applyAlignment="1"/>
    <xf numFmtId="0" fontId="0" fillId="0" borderId="0" xfId="0" quotePrefix="1" applyFont="1" applyAlignment="1"/>
    <xf numFmtId="0" fontId="0" fillId="0" borderId="1" xfId="0" applyFont="1" applyBorder="1" applyAlignment="1"/>
    <xf numFmtId="43" fontId="0" fillId="0" borderId="0" xfId="1" applyNumberFormat="1" applyFont="1" applyBorder="1" applyAlignment="1"/>
    <xf numFmtId="0" fontId="5" fillId="0" borderId="0" xfId="0" applyFont="1" applyAlignment="1">
      <alignment horizontal="left"/>
    </xf>
    <xf numFmtId="43" fontId="0" fillId="0" borderId="0" xfId="1" applyNumberFormat="1" applyFont="1" applyBorder="1" applyAlignment="1">
      <alignment horizontal="center"/>
    </xf>
    <xf numFmtId="0" fontId="6" fillId="0" borderId="0" xfId="0" applyFont="1" applyAlignment="1">
      <alignment vertical="top"/>
    </xf>
    <xf numFmtId="43" fontId="0" fillId="2" borderId="1" xfId="0" applyNumberFormat="1" applyFont="1" applyFill="1" applyBorder="1" applyAlignment="1"/>
    <xf numFmtId="43" fontId="0" fillId="2" borderId="1" xfId="1" applyNumberFormat="1" applyFont="1" applyFill="1" applyBorder="1" applyAlignment="1"/>
    <xf numFmtId="43" fontId="0" fillId="2" borderId="1" xfId="1" applyNumberFormat="1" applyFont="1" applyFill="1" applyBorder="1" applyAlignment="1">
      <alignment horizontal="center"/>
    </xf>
    <xf numFmtId="0" fontId="0" fillId="0" borderId="0" xfId="0" applyFont="1" applyFill="1" applyBorder="1" applyAlignment="1">
      <alignment wrapText="1"/>
    </xf>
    <xf numFmtId="0" fontId="9" fillId="0" borderId="0" xfId="0" applyFont="1" applyFill="1" applyBorder="1"/>
    <xf numFmtId="43" fontId="0" fillId="0" borderId="0" xfId="1" applyNumberFormat="1" applyFont="1" applyFill="1" applyBorder="1"/>
    <xf numFmtId="0" fontId="9" fillId="0" borderId="0" xfId="0" applyFont="1" applyFill="1" applyBorder="1" applyAlignment="1"/>
    <xf numFmtId="0" fontId="9" fillId="0" borderId="0" xfId="0" applyFont="1" applyAlignment="1"/>
    <xf numFmtId="0" fontId="9" fillId="0" borderId="0" xfId="0" applyFont="1" applyAlignment="1">
      <alignment horizontal="left"/>
    </xf>
    <xf numFmtId="43" fontId="0" fillId="2" borderId="1" xfId="1" applyFont="1" applyFill="1" applyBorder="1" applyAlignment="1"/>
    <xf numFmtId="0" fontId="0" fillId="0" borderId="0" xfId="0" applyFont="1" applyAlignment="1">
      <alignment horizontal="left"/>
    </xf>
    <xf numFmtId="0" fontId="6" fillId="0" borderId="0" xfId="0" applyFont="1" applyAlignment="1">
      <alignment horizontal="left" vertical="top"/>
    </xf>
    <xf numFmtId="0" fontId="6" fillId="0" borderId="0" xfId="0" applyFont="1" applyBorder="1" applyAlignment="1">
      <alignment horizontal="left"/>
    </xf>
    <xf numFmtId="0" fontId="0" fillId="0" borderId="0" xfId="0" applyFont="1" applyFill="1" applyBorder="1" applyAlignment="1">
      <alignment horizontal="left"/>
    </xf>
    <xf numFmtId="0" fontId="6" fillId="0" borderId="0" xfId="0" applyFont="1" applyAlignment="1">
      <alignment horizontal="left"/>
    </xf>
    <xf numFmtId="0" fontId="0" fillId="0" borderId="0" xfId="1" applyNumberFormat="1" applyFont="1" applyAlignment="1">
      <alignment horizontal="center"/>
    </xf>
    <xf numFmtId="0" fontId="0" fillId="0" borderId="0" xfId="0" applyNumberFormat="1" applyFont="1" applyAlignment="1">
      <alignment horizontal="center"/>
    </xf>
    <xf numFmtId="10" fontId="0" fillId="2" borderId="1" xfId="2" applyNumberFormat="1" applyFont="1" applyFill="1" applyBorder="1" applyAlignment="1"/>
    <xf numFmtId="0" fontId="0" fillId="0" borderId="3" xfId="0" applyFont="1" applyBorder="1" applyAlignment="1"/>
    <xf numFmtId="43" fontId="0" fillId="0" borderId="3" xfId="1" applyNumberFormat="1" applyFont="1" applyBorder="1" applyAlignment="1">
      <alignment horizontal="center"/>
    </xf>
    <xf numFmtId="43" fontId="6" fillId="0" borderId="4" xfId="1" applyNumberFormat="1" applyFont="1" applyBorder="1" applyAlignment="1">
      <alignment horizontal="right"/>
    </xf>
    <xf numFmtId="43" fontId="0" fillId="0" borderId="3" xfId="1" applyFont="1" applyBorder="1" applyAlignment="1">
      <alignment horizontal="center"/>
    </xf>
    <xf numFmtId="43" fontId="6" fillId="3" borderId="1" xfId="1" applyNumberFormat="1" applyFont="1" applyFill="1" applyBorder="1" applyAlignment="1"/>
    <xf numFmtId="43" fontId="6" fillId="3" borderId="1" xfId="0" applyNumberFormat="1" applyFont="1" applyFill="1" applyBorder="1" applyAlignment="1"/>
    <xf numFmtId="0" fontId="9" fillId="0" borderId="0" xfId="0" quotePrefix="1" applyFont="1"/>
    <xf numFmtId="0" fontId="6" fillId="0" borderId="0" xfId="0" applyFont="1" applyAlignment="1">
      <alignment wrapText="1"/>
    </xf>
    <xf numFmtId="0" fontId="0" fillId="4" borderId="1" xfId="0" applyFont="1" applyFill="1" applyBorder="1" applyAlignment="1"/>
    <xf numFmtId="0" fontId="0" fillId="4" borderId="0" xfId="0" applyFont="1" applyFill="1" applyAlignment="1"/>
    <xf numFmtId="0" fontId="6" fillId="4" borderId="1" xfId="0" applyFont="1" applyFill="1" applyBorder="1" applyAlignment="1">
      <alignment horizontal="center"/>
    </xf>
    <xf numFmtId="0" fontId="0" fillId="4" borderId="1" xfId="0" applyFont="1" applyFill="1" applyBorder="1"/>
    <xf numFmtId="0" fontId="0" fillId="4" borderId="1" xfId="0" applyFont="1" applyFill="1" applyBorder="1" applyAlignment="1">
      <alignment horizontal="center"/>
    </xf>
    <xf numFmtId="0" fontId="0" fillId="0" borderId="0" xfId="0" applyFont="1" applyFill="1" applyAlignment="1"/>
    <xf numFmtId="0" fontId="0" fillId="0" borderId="0" xfId="0" applyFont="1" applyFill="1"/>
    <xf numFmtId="0" fontId="3" fillId="0" borderId="0" xfId="0" applyFont="1" applyFill="1" applyAlignment="1"/>
    <xf numFmtId="0" fontId="0" fillId="0" borderId="0" xfId="0" applyFont="1" applyFill="1" applyAlignment="1">
      <alignment wrapText="1"/>
    </xf>
    <xf numFmtId="43" fontId="0" fillId="0" borderId="0" xfId="1" applyNumberFormat="1" applyFont="1" applyFill="1" applyAlignment="1"/>
    <xf numFmtId="0" fontId="6" fillId="0" borderId="0" xfId="0" applyFont="1" applyFill="1" applyAlignment="1">
      <alignment horizontal="left"/>
    </xf>
    <xf numFmtId="0" fontId="0" fillId="0" borderId="0" xfId="1" applyNumberFormat="1" applyFont="1" applyAlignment="1">
      <alignment horizontal="center" vertical="center"/>
    </xf>
    <xf numFmtId="43" fontId="0" fillId="0" borderId="1" xfId="1" applyNumberFormat="1" applyFont="1" applyBorder="1" applyAlignment="1" applyProtection="1">
      <protection locked="0"/>
    </xf>
    <xf numFmtId="43" fontId="0" fillId="0" borderId="1" xfId="1" applyFont="1" applyBorder="1" applyAlignment="1" applyProtection="1">
      <alignment horizontal="center"/>
      <protection locked="0"/>
    </xf>
    <xf numFmtId="43" fontId="0" fillId="0" borderId="1" xfId="1" applyFont="1" applyBorder="1" applyAlignment="1" applyProtection="1">
      <protection locked="0"/>
    </xf>
    <xf numFmtId="43" fontId="0" fillId="0" borderId="1" xfId="1" applyFont="1" applyFill="1" applyBorder="1" applyAlignment="1" applyProtection="1">
      <protection locked="0"/>
    </xf>
    <xf numFmtId="43" fontId="0" fillId="0" borderId="1" xfId="1" applyNumberFormat="1" applyFont="1" applyFill="1" applyBorder="1" applyAlignment="1" applyProtection="1">
      <alignment horizontal="center"/>
      <protection locked="0"/>
    </xf>
    <xf numFmtId="43" fontId="0" fillId="0" borderId="1" xfId="1" applyNumberFormat="1" applyFont="1" applyBorder="1" applyAlignment="1" applyProtection="1">
      <alignment horizontal="center"/>
      <protection locked="0"/>
    </xf>
    <xf numFmtId="43" fontId="0" fillId="0" borderId="1" xfId="1" applyFont="1" applyBorder="1" applyProtection="1">
      <protection locked="0"/>
    </xf>
    <xf numFmtId="43" fontId="0" fillId="2" borderId="1" xfId="0" applyNumberFormat="1" applyFont="1" applyFill="1" applyBorder="1"/>
    <xf numFmtId="0" fontId="0" fillId="0" borderId="0" xfId="0" applyFont="1" applyFill="1" applyAlignment="1">
      <alignment vertical="top"/>
    </xf>
    <xf numFmtId="0" fontId="11" fillId="0" borderId="0" xfId="0" applyFont="1" applyAlignment="1"/>
    <xf numFmtId="0" fontId="11" fillId="0" borderId="0" xfId="0" applyFont="1"/>
    <xf numFmtId="164" fontId="4" fillId="0" borderId="1" xfId="0" applyNumberFormat="1" applyFont="1" applyBorder="1" applyAlignment="1" applyProtection="1">
      <alignment horizontal="right"/>
      <protection locked="0"/>
    </xf>
    <xf numFmtId="0" fontId="6" fillId="0" borderId="0" xfId="0" applyFont="1"/>
    <xf numFmtId="0" fontId="0" fillId="0" borderId="0" xfId="0" applyFont="1" applyBorder="1" applyAlignment="1">
      <alignment horizontal="left"/>
    </xf>
    <xf numFmtId="43" fontId="0" fillId="0" borderId="3" xfId="1" applyNumberFormat="1" applyFont="1" applyBorder="1" applyAlignment="1" applyProtection="1">
      <alignment horizontal="center"/>
      <protection locked="0"/>
    </xf>
    <xf numFmtId="0" fontId="3" fillId="0" borderId="0" xfId="0" applyFont="1" applyBorder="1" applyAlignment="1"/>
    <xf numFmtId="43" fontId="6" fillId="0" borderId="1" xfId="0" applyNumberFormat="1" applyFont="1" applyFill="1" applyBorder="1" applyAlignment="1"/>
    <xf numFmtId="43" fontId="0" fillId="0" borderId="0" xfId="1" applyNumberFormat="1" applyFont="1" applyBorder="1" applyAlignment="1" applyProtection="1">
      <protection locked="0"/>
    </xf>
    <xf numFmtId="43" fontId="0" fillId="0" borderId="3" xfId="1" applyFont="1" applyBorder="1" applyAlignment="1" applyProtection="1">
      <alignment horizontal="center"/>
      <protection locked="0"/>
    </xf>
    <xf numFmtId="43" fontId="0" fillId="0" borderId="0" xfId="1" applyFont="1" applyBorder="1" applyAlignment="1" applyProtection="1">
      <protection locked="0"/>
    </xf>
    <xf numFmtId="43" fontId="0" fillId="0" borderId="1" xfId="0" applyNumberFormat="1" applyFont="1" applyFill="1" applyBorder="1" applyAlignment="1"/>
    <xf numFmtId="0" fontId="0" fillId="0" borderId="5" xfId="0" applyFont="1" applyBorder="1" applyAlignment="1"/>
    <xf numFmtId="43" fontId="0" fillId="0" borderId="5" xfId="1" applyFont="1" applyBorder="1" applyAlignment="1">
      <alignment horizontal="center"/>
    </xf>
    <xf numFmtId="43" fontId="6" fillId="0" borderId="6" xfId="1" applyNumberFormat="1" applyFont="1" applyBorder="1" applyAlignment="1">
      <alignment horizontal="right"/>
    </xf>
    <xf numFmtId="0" fontId="6"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xf numFmtId="0" fontId="6" fillId="0" borderId="0" xfId="0" applyFont="1" applyBorder="1" applyAlignment="1">
      <alignment horizontal="center"/>
    </xf>
    <xf numFmtId="43" fontId="0" fillId="0" borderId="0" xfId="1" applyNumberFormat="1" applyFont="1" applyFill="1" applyBorder="1" applyAlignment="1">
      <alignment horizontal="center"/>
    </xf>
    <xf numFmtId="0" fontId="10" fillId="0" borderId="0" xfId="0" applyFont="1" applyAlignment="1">
      <alignment horizontal="left"/>
    </xf>
    <xf numFmtId="0" fontId="0" fillId="0" borderId="0" xfId="0" applyFont="1" applyAlignment="1">
      <alignment horizontal="left" vertical="top" wrapText="1"/>
    </xf>
    <xf numFmtId="4" fontId="6" fillId="2" borderId="1" xfId="1" applyNumberFormat="1" applyFont="1" applyFill="1" applyBorder="1" applyAlignment="1">
      <alignment horizontal="center"/>
    </xf>
    <xf numFmtId="0" fontId="6" fillId="0" borderId="0" xfId="0" applyFont="1" applyFill="1" applyAlignment="1">
      <alignment horizontal="center"/>
    </xf>
    <xf numFmtId="43" fontId="6" fillId="0" borderId="0" xfId="1" applyNumberFormat="1" applyFont="1" applyFill="1" applyBorder="1"/>
    <xf numFmtId="43" fontId="6" fillId="0" borderId="0" xfId="0" applyNumberFormat="1" applyFont="1" applyFill="1" applyBorder="1" applyAlignment="1"/>
    <xf numFmtId="43" fontId="0" fillId="0" borderId="0" xfId="1" applyNumberFormat="1" applyFont="1" applyFill="1" applyBorder="1" applyAlignment="1"/>
    <xf numFmtId="43" fontId="0" fillId="0" borderId="0" xfId="0" applyNumberFormat="1" applyFont="1" applyFill="1" applyBorder="1" applyAlignment="1"/>
    <xf numFmtId="43" fontId="9" fillId="0" borderId="0" xfId="0" applyNumberFormat="1" applyFont="1" applyFill="1" applyBorder="1" applyAlignment="1"/>
    <xf numFmtId="43" fontId="12" fillId="0" borderId="0" xfId="0" applyNumberFormat="1" applyFont="1" applyFill="1" applyBorder="1" applyAlignment="1"/>
    <xf numFmtId="14" fontId="0" fillId="4" borderId="1" xfId="1" applyNumberFormat="1" applyFont="1" applyFill="1" applyBorder="1" applyAlignment="1" applyProtection="1">
      <alignment horizontal="center"/>
      <protection locked="0"/>
    </xf>
    <xf numFmtId="14" fontId="0" fillId="4" borderId="1" xfId="0" applyNumberFormat="1" applyFont="1" applyFill="1" applyBorder="1" applyAlignment="1" applyProtection="1">
      <alignment horizontal="center"/>
      <protection locked="0"/>
    </xf>
    <xf numFmtId="0" fontId="0" fillId="4" borderId="1" xfId="1" applyNumberFormat="1" applyFont="1" applyFill="1" applyBorder="1" applyAlignment="1" applyProtection="1">
      <alignment horizontal="center"/>
      <protection locked="0"/>
    </xf>
    <xf numFmtId="43" fontId="0" fillId="4" borderId="1" xfId="1" applyNumberFormat="1" applyFont="1" applyFill="1" applyBorder="1" applyAlignment="1" applyProtection="1">
      <alignment horizontal="center"/>
      <protection locked="0"/>
    </xf>
    <xf numFmtId="0" fontId="21" fillId="0" borderId="0" xfId="0" applyFont="1" applyAlignment="1">
      <alignment vertical="center"/>
    </xf>
    <xf numFmtId="0" fontId="6" fillId="0" borderId="0" xfId="0" applyFont="1" applyFill="1" applyBorder="1" applyAlignment="1">
      <alignment horizontal="left"/>
    </xf>
    <xf numFmtId="0" fontId="18" fillId="0" borderId="0" xfId="0" applyFont="1" applyFill="1" applyAlignment="1">
      <alignment horizontal="left" wrapText="1"/>
    </xf>
    <xf numFmtId="164" fontId="4" fillId="0" borderId="1" xfId="0" applyNumberFormat="1" applyFont="1" applyFill="1" applyBorder="1" applyAlignment="1" applyProtection="1">
      <alignment horizontal="right"/>
      <protection locked="0"/>
    </xf>
    <xf numFmtId="0" fontId="0" fillId="0" borderId="0" xfId="0" applyFont="1" applyAlignment="1">
      <alignment vertical="top" wrapText="1"/>
    </xf>
    <xf numFmtId="0" fontId="17" fillId="0" borderId="0" xfId="0" applyFont="1" applyAlignment="1">
      <alignment vertical="center" wrapText="1"/>
    </xf>
    <xf numFmtId="0" fontId="22" fillId="0" borderId="0" xfId="0" applyFont="1" applyAlignment="1">
      <alignment vertical="center"/>
    </xf>
    <xf numFmtId="0" fontId="26" fillId="0" borderId="0" xfId="0" applyFont="1" applyAlignment="1">
      <alignment vertical="center"/>
    </xf>
    <xf numFmtId="0" fontId="17" fillId="0" borderId="0" xfId="0" applyFont="1" applyAlignment="1">
      <alignment horizontal="left" vertical="center" indent="1"/>
    </xf>
    <xf numFmtId="0" fontId="29" fillId="0" borderId="0" xfId="0" applyFont="1" applyAlignment="1">
      <alignment vertical="center"/>
    </xf>
    <xf numFmtId="0" fontId="17"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top" wrapText="1"/>
    </xf>
    <xf numFmtId="0" fontId="17" fillId="0" borderId="0" xfId="0" quotePrefix="1" applyFont="1" applyAlignment="1">
      <alignment horizontal="left" vertical="top" wrapText="1"/>
    </xf>
    <xf numFmtId="0" fontId="16" fillId="0" borderId="0" xfId="0" applyFont="1" applyBorder="1" applyAlignment="1">
      <alignment horizontal="left" vertical="center" indent="1"/>
    </xf>
    <xf numFmtId="0" fontId="6" fillId="5" borderId="0" xfId="0" applyFont="1" applyFill="1" applyAlignment="1">
      <alignment horizontal="left"/>
    </xf>
    <xf numFmtId="0" fontId="0" fillId="5" borderId="0" xfId="0" applyFont="1" applyFill="1" applyAlignment="1"/>
    <xf numFmtId="43" fontId="0" fillId="5" borderId="0" xfId="1" applyNumberFormat="1" applyFont="1" applyFill="1" applyAlignment="1"/>
    <xf numFmtId="0" fontId="25" fillId="6" borderId="0" xfId="0" applyFont="1" applyFill="1" applyAlignment="1">
      <alignment vertical="top"/>
    </xf>
    <xf numFmtId="0" fontId="0" fillId="6" borderId="0" xfId="0" applyFont="1" applyFill="1" applyAlignment="1"/>
    <xf numFmtId="0" fontId="25" fillId="6" borderId="0" xfId="0" applyFont="1" applyFill="1" applyAlignment="1">
      <alignment horizontal="left" wrapText="1"/>
    </xf>
    <xf numFmtId="0" fontId="18" fillId="6" borderId="0" xfId="0" applyFont="1" applyFill="1" applyAlignment="1">
      <alignment horizontal="left" wrapText="1"/>
    </xf>
    <xf numFmtId="0" fontId="25" fillId="6" borderId="0" xfId="0" applyFont="1" applyFill="1" applyAlignment="1">
      <alignment horizontal="left" vertical="top" indent="1"/>
    </xf>
    <xf numFmtId="0" fontId="6" fillId="6" borderId="0" xfId="0" applyFont="1" applyFill="1" applyAlignment="1">
      <alignment horizontal="left"/>
    </xf>
    <xf numFmtId="43" fontId="0" fillId="6" borderId="0" xfId="1" applyNumberFormat="1" applyFont="1" applyFill="1" applyAlignment="1"/>
    <xf numFmtId="0" fontId="19" fillId="6" borderId="0" xfId="0" applyFont="1" applyFill="1" applyAlignment="1"/>
    <xf numFmtId="0" fontId="20" fillId="6" borderId="0" xfId="0" applyFont="1" applyFill="1" applyAlignment="1"/>
    <xf numFmtId="0" fontId="22" fillId="6" borderId="0" xfId="0" applyFont="1" applyFill="1" applyAlignment="1"/>
    <xf numFmtId="0" fontId="14" fillId="6" borderId="0" xfId="0" applyFont="1" applyFill="1" applyAlignment="1"/>
    <xf numFmtId="0" fontId="13" fillId="6" borderId="0" xfId="0" applyFont="1" applyFill="1" applyAlignment="1"/>
    <xf numFmtId="0" fontId="33" fillId="6" borderId="0" xfId="0" applyFont="1" applyFill="1" applyAlignment="1">
      <alignment vertical="top"/>
    </xf>
    <xf numFmtId="0" fontId="37" fillId="6" borderId="0" xfId="0" applyFont="1" applyFill="1" applyAlignment="1">
      <alignment vertical="top"/>
    </xf>
    <xf numFmtId="0" fontId="6" fillId="5" borderId="0" xfId="0" applyFont="1" applyFill="1"/>
    <xf numFmtId="0" fontId="9" fillId="5" borderId="0" xfId="0" applyFont="1" applyFill="1" applyBorder="1"/>
    <xf numFmtId="0" fontId="0" fillId="5" borderId="0" xfId="0" applyFont="1" applyFill="1"/>
    <xf numFmtId="43" fontId="0" fillId="5" borderId="0" xfId="1" applyNumberFormat="1" applyFont="1" applyFill="1"/>
    <xf numFmtId="0" fontId="6" fillId="7" borderId="0" xfId="0" applyFont="1" applyFill="1" applyAlignment="1">
      <alignment horizontal="left"/>
    </xf>
    <xf numFmtId="0" fontId="0" fillId="7" borderId="0" xfId="0" applyFont="1" applyFill="1" applyAlignment="1"/>
    <xf numFmtId="43" fontId="0" fillId="7" borderId="0" xfId="1" applyNumberFormat="1" applyFont="1" applyFill="1" applyAlignment="1"/>
    <xf numFmtId="0" fontId="0" fillId="7" borderId="0" xfId="0" applyFont="1" applyFill="1"/>
    <xf numFmtId="43" fontId="0" fillId="7" borderId="0" xfId="1" applyNumberFormat="1" applyFont="1" applyFill="1"/>
    <xf numFmtId="0" fontId="37" fillId="7" borderId="0" xfId="0" applyFont="1" applyFill="1" applyAlignment="1">
      <alignment vertical="top"/>
    </xf>
    <xf numFmtId="0" fontId="0" fillId="7" borderId="0" xfId="0" applyFont="1" applyFill="1" applyAlignment="1">
      <alignment vertical="top"/>
    </xf>
    <xf numFmtId="43" fontId="0" fillId="7" borderId="0" xfId="1" applyNumberFormat="1" applyFont="1" applyFill="1" applyAlignment="1">
      <alignment vertical="top"/>
    </xf>
    <xf numFmtId="0" fontId="33" fillId="7" borderId="0" xfId="0" applyFont="1" applyFill="1" applyAlignment="1">
      <alignment vertical="top"/>
    </xf>
    <xf numFmtId="0" fontId="25" fillId="7" borderId="0" xfId="0" applyFont="1" applyFill="1" applyAlignment="1">
      <alignment vertical="top"/>
    </xf>
    <xf numFmtId="0" fontId="25" fillId="7" borderId="0" xfId="0" applyFont="1" applyFill="1" applyAlignment="1">
      <alignment horizontal="left" vertical="top" indent="1"/>
    </xf>
    <xf numFmtId="0" fontId="9" fillId="0" borderId="0" xfId="0" applyFont="1"/>
    <xf numFmtId="0" fontId="9" fillId="0" borderId="0" xfId="0" applyFont="1" applyAlignment="1">
      <alignment horizontal="right"/>
    </xf>
    <xf numFmtId="0" fontId="6" fillId="0" borderId="0" xfId="0" applyFont="1" applyBorder="1" applyAlignment="1">
      <alignment horizontal="right"/>
    </xf>
    <xf numFmtId="0" fontId="0" fillId="8" borderId="0" xfId="0" applyFont="1" applyFill="1" applyAlignment="1"/>
    <xf numFmtId="43" fontId="0" fillId="8" borderId="0" xfId="1" applyNumberFormat="1" applyFont="1" applyFill="1" applyAlignment="1"/>
    <xf numFmtId="43" fontId="8" fillId="8" borderId="0" xfId="1" applyNumberFormat="1" applyFont="1" applyFill="1" applyAlignment="1"/>
    <xf numFmtId="0" fontId="8" fillId="8" borderId="0" xfId="0" applyFont="1" applyFill="1" applyAlignment="1"/>
    <xf numFmtId="0" fontId="6" fillId="0" borderId="0" xfId="0" applyFont="1" applyFill="1" applyAlignment="1">
      <alignment horizontal="left" vertical="top"/>
    </xf>
    <xf numFmtId="0" fontId="10" fillId="0" borderId="0" xfId="0" applyFont="1" applyFill="1" applyBorder="1" applyAlignment="1"/>
    <xf numFmtId="0" fontId="10" fillId="0" borderId="0" xfId="0" applyFont="1" applyFill="1" applyAlignment="1">
      <alignment horizontal="center"/>
    </xf>
    <xf numFmtId="0" fontId="6" fillId="0" borderId="0" xfId="0" applyFont="1" applyFill="1" applyAlignment="1">
      <alignment wrapText="1"/>
    </xf>
    <xf numFmtId="0" fontId="9" fillId="0" borderId="0" xfId="0" applyFont="1" applyFill="1" applyAlignment="1">
      <alignment vertical="top"/>
    </xf>
    <xf numFmtId="0" fontId="0" fillId="0" borderId="0" xfId="0" applyFont="1" applyFill="1" applyAlignment="1">
      <alignment horizontal="left"/>
    </xf>
    <xf numFmtId="0" fontId="6" fillId="8" borderId="0" xfId="0" applyFont="1" applyFill="1" applyAlignment="1">
      <alignment horizontal="left"/>
    </xf>
    <xf numFmtId="0" fontId="24" fillId="0" borderId="0" xfId="0" applyFont="1" applyFill="1" applyBorder="1" applyAlignment="1"/>
    <xf numFmtId="0" fontId="38" fillId="8" borderId="0" xfId="0" applyFont="1" applyFill="1" applyAlignment="1"/>
    <xf numFmtId="0" fontId="25" fillId="8" borderId="0" xfId="0" applyFont="1" applyFill="1" applyAlignment="1"/>
    <xf numFmtId="0" fontId="37" fillId="8" borderId="0" xfId="0" applyFont="1" applyFill="1" applyAlignment="1"/>
    <xf numFmtId="0" fontId="25" fillId="8" borderId="0" xfId="0" applyFont="1" applyFill="1" applyAlignment="1">
      <alignment horizontal="left" indent="1"/>
    </xf>
    <xf numFmtId="0" fontId="40" fillId="0" borderId="0" xfId="0" applyFont="1"/>
    <xf numFmtId="0" fontId="40" fillId="0" borderId="0" xfId="0" applyFont="1" applyAlignment="1">
      <alignment horizontal="right"/>
    </xf>
    <xf numFmtId="0" fontId="40" fillId="0" borderId="0" xfId="0" applyFont="1" applyAlignment="1"/>
    <xf numFmtId="0" fontId="22" fillId="7" borderId="0" xfId="0" applyFont="1" applyFill="1" applyAlignment="1">
      <alignment vertical="top"/>
    </xf>
    <xf numFmtId="0" fontId="4" fillId="7" borderId="0" xfId="0" applyFont="1" applyFill="1" applyAlignment="1">
      <alignment vertical="center"/>
    </xf>
    <xf numFmtId="0" fontId="15" fillId="7" borderId="0" xfId="0" applyFont="1" applyFill="1"/>
    <xf numFmtId="0" fontId="41" fillId="7" borderId="0" xfId="0" applyFont="1" applyFill="1"/>
    <xf numFmtId="0" fontId="42" fillId="7" borderId="0" xfId="0" applyFont="1" applyFill="1"/>
    <xf numFmtId="0" fontId="6" fillId="0" borderId="0" xfId="0" applyFont="1" applyFill="1"/>
    <xf numFmtId="43" fontId="0" fillId="0" borderId="0" xfId="1" applyNumberFormat="1" applyFont="1" applyFill="1"/>
    <xf numFmtId="0" fontId="37" fillId="0" borderId="0" xfId="0" applyFont="1" applyFill="1" applyAlignment="1">
      <alignment vertical="top"/>
    </xf>
    <xf numFmtId="43" fontId="0" fillId="0" borderId="0" xfId="1" applyNumberFormat="1" applyFont="1" applyFill="1" applyAlignment="1">
      <alignment vertical="top"/>
    </xf>
    <xf numFmtId="0" fontId="5" fillId="0" borderId="0" xfId="0" applyFont="1" applyAlignment="1">
      <alignment vertical="center"/>
    </xf>
    <xf numFmtId="0" fontId="38" fillId="9" borderId="0" xfId="0" applyFont="1" applyFill="1" applyAlignment="1"/>
    <xf numFmtId="0" fontId="0" fillId="9" borderId="0" xfId="0" applyFont="1" applyFill="1" applyAlignment="1"/>
    <xf numFmtId="43" fontId="8" fillId="9" borderId="0" xfId="1" applyNumberFormat="1" applyFont="1" applyFill="1" applyAlignment="1"/>
    <xf numFmtId="0" fontId="8" fillId="9" borderId="0" xfId="0" applyFont="1" applyFill="1" applyAlignment="1"/>
    <xf numFmtId="0" fontId="25" fillId="9" borderId="0" xfId="0" applyFont="1" applyFill="1" applyAlignment="1">
      <alignment horizontal="left"/>
    </xf>
    <xf numFmtId="0" fontId="9" fillId="9" borderId="0" xfId="0" applyFont="1" applyFill="1" applyAlignment="1"/>
    <xf numFmtId="0" fontId="20" fillId="9" borderId="0" xfId="0" applyFont="1" applyFill="1" applyAlignment="1"/>
    <xf numFmtId="43" fontId="0" fillId="9" borderId="0" xfId="1" applyNumberFormat="1" applyFont="1" applyFill="1" applyAlignment="1"/>
    <xf numFmtId="0" fontId="22" fillId="9" borderId="0" xfId="0" applyFont="1" applyFill="1" applyAlignment="1"/>
    <xf numFmtId="0" fontId="22" fillId="9" borderId="0" xfId="0" applyFont="1" applyFill="1" applyAlignment="1">
      <alignment wrapText="1"/>
    </xf>
    <xf numFmtId="0" fontId="4" fillId="9" borderId="0" xfId="0" applyFont="1" applyFill="1" applyAlignment="1">
      <alignment wrapText="1"/>
    </xf>
    <xf numFmtId="43" fontId="1" fillId="9" borderId="0" xfId="1" applyNumberFormat="1" applyFont="1" applyFill="1" applyAlignment="1"/>
    <xf numFmtId="0" fontId="44" fillId="9" borderId="0" xfId="0" applyFont="1" applyFill="1" applyAlignment="1"/>
    <xf numFmtId="0" fontId="6" fillId="9" borderId="0" xfId="0" applyFont="1" applyFill="1" applyAlignment="1">
      <alignment horizontal="left"/>
    </xf>
    <xf numFmtId="4" fontId="0" fillId="0" borderId="1" xfId="1" applyNumberFormat="1" applyFont="1" applyBorder="1" applyAlignment="1" applyProtection="1">
      <alignment horizontal="right"/>
      <protection locked="0"/>
    </xf>
    <xf numFmtId="43" fontId="0" fillId="0" borderId="0" xfId="1" applyNumberFormat="1" applyFont="1" applyAlignment="1">
      <alignment horizontal="right"/>
    </xf>
    <xf numFmtId="39" fontId="0" fillId="2" borderId="1" xfId="1" applyNumberFormat="1" applyFont="1" applyFill="1" applyBorder="1" applyAlignment="1">
      <alignment horizontal="right"/>
    </xf>
    <xf numFmtId="0" fontId="6" fillId="9" borderId="0" xfId="0" applyFont="1" applyFill="1" applyAlignment="1">
      <alignment horizontal="right"/>
    </xf>
    <xf numFmtId="43" fontId="0" fillId="0" borderId="0" xfId="1" applyNumberFormat="1" applyFont="1" applyBorder="1" applyAlignment="1">
      <alignment horizontal="right"/>
    </xf>
    <xf numFmtId="43" fontId="0" fillId="2" borderId="1" xfId="1" applyNumberFormat="1" applyFont="1" applyFill="1" applyBorder="1" applyAlignment="1">
      <alignment horizontal="right"/>
    </xf>
    <xf numFmtId="43" fontId="0" fillId="0" borderId="1" xfId="0" applyNumberFormat="1" applyFont="1" applyBorder="1" applyAlignment="1" applyProtection="1">
      <alignment horizontal="right"/>
      <protection locked="0"/>
    </xf>
    <xf numFmtId="43" fontId="0" fillId="2" borderId="1" xfId="0" applyNumberFormat="1" applyFont="1" applyFill="1" applyBorder="1" applyAlignment="1">
      <alignment horizontal="right"/>
    </xf>
    <xf numFmtId="43" fontId="0" fillId="0" borderId="1" xfId="1" applyNumberFormat="1" applyFont="1" applyBorder="1" applyAlignment="1" applyProtection="1">
      <alignment horizontal="right"/>
      <protection locked="0"/>
    </xf>
    <xf numFmtId="43" fontId="7" fillId="2" borderId="1" xfId="0" applyNumberFormat="1" applyFont="1" applyFill="1" applyBorder="1" applyAlignment="1">
      <alignment horizontal="right"/>
    </xf>
    <xf numFmtId="0" fontId="0" fillId="0" borderId="0" xfId="0" applyFont="1" applyFill="1" applyBorder="1" applyAlignment="1"/>
    <xf numFmtId="0" fontId="39" fillId="8" borderId="0" xfId="0" applyFont="1" applyFill="1" applyAlignment="1">
      <alignment horizontal="left"/>
    </xf>
    <xf numFmtId="0" fontId="0" fillId="8" borderId="0" xfId="0" applyFont="1" applyFill="1" applyAlignment="1">
      <alignment wrapText="1"/>
    </xf>
    <xf numFmtId="43" fontId="0" fillId="8" borderId="0" xfId="1" applyNumberFormat="1" applyFont="1" applyFill="1" applyBorder="1" applyAlignment="1"/>
    <xf numFmtId="0" fontId="0" fillId="8" borderId="0" xfId="0" applyFont="1" applyFill="1" applyAlignment="1">
      <alignment vertical="top"/>
    </xf>
    <xf numFmtId="43" fontId="0" fillId="8" borderId="0" xfId="0" applyNumberFormat="1" applyFont="1" applyFill="1" applyBorder="1" applyAlignment="1"/>
    <xf numFmtId="43" fontId="1" fillId="8" borderId="0" xfId="1" applyNumberFormat="1" applyFont="1" applyFill="1" applyAlignment="1"/>
    <xf numFmtId="0" fontId="37" fillId="0" borderId="0" xfId="0" applyFont="1" applyFill="1" applyAlignment="1"/>
    <xf numFmtId="43" fontId="8" fillId="0" borderId="0" xfId="1" applyNumberFormat="1" applyFont="1" applyFill="1" applyAlignment="1"/>
    <xf numFmtId="0" fontId="8" fillId="0" borderId="0" xfId="0" applyFont="1" applyFill="1" applyAlignment="1"/>
    <xf numFmtId="0" fontId="0" fillId="0" borderId="0" xfId="0" applyFont="1" applyFill="1" applyAlignment="1">
      <alignment horizontal="right" wrapText="1"/>
    </xf>
    <xf numFmtId="0" fontId="0" fillId="0" borderId="0" xfId="0" applyFont="1" applyFill="1" applyAlignment="1">
      <alignment horizontal="right"/>
    </xf>
    <xf numFmtId="43" fontId="0" fillId="2" borderId="1" xfId="1" applyFont="1" applyFill="1" applyBorder="1" applyAlignment="1">
      <alignment horizontal="right"/>
    </xf>
    <xf numFmtId="0" fontId="6" fillId="0" borderId="0" xfId="0" applyFont="1" applyAlignment="1">
      <alignment horizontal="right"/>
    </xf>
    <xf numFmtId="4" fontId="0" fillId="2" borderId="1" xfId="1" applyNumberFormat="1" applyFont="1" applyFill="1" applyBorder="1" applyAlignment="1">
      <alignment horizontal="right"/>
    </xf>
    <xf numFmtId="4" fontId="1" fillId="2" borderId="1" xfId="1" applyNumberFormat="1" applyFont="1" applyFill="1" applyBorder="1" applyAlignment="1">
      <alignment horizontal="right"/>
    </xf>
    <xf numFmtId="43" fontId="0" fillId="0" borderId="0" xfId="1" applyNumberFormat="1" applyFont="1" applyFill="1" applyBorder="1" applyAlignment="1">
      <alignment horizontal="right"/>
    </xf>
    <xf numFmtId="0" fontId="5" fillId="0" borderId="0" xfId="1" quotePrefix="1" applyNumberFormat="1" applyFont="1" applyAlignment="1">
      <alignment horizontal="left"/>
    </xf>
    <xf numFmtId="10" fontId="0" fillId="2" borderId="1" xfId="2" applyNumberFormat="1" applyFont="1" applyFill="1" applyBorder="1" applyAlignment="1">
      <alignment horizontal="center"/>
    </xf>
    <xf numFmtId="43" fontId="1" fillId="2" borderId="1" xfId="1" applyNumberFormat="1" applyFont="1" applyFill="1" applyBorder="1" applyAlignment="1">
      <alignment horizontal="center"/>
    </xf>
    <xf numFmtId="43" fontId="0" fillId="2" borderId="1" xfId="0" applyNumberFormat="1" applyFont="1" applyFill="1" applyBorder="1" applyAlignment="1">
      <alignment horizontal="center"/>
    </xf>
    <xf numFmtId="43" fontId="6" fillId="2" borderId="1" xfId="1" applyNumberFormat="1" applyFont="1" applyFill="1" applyBorder="1" applyAlignment="1">
      <alignment horizontal="center"/>
    </xf>
    <xf numFmtId="0" fontId="26" fillId="0" borderId="0" xfId="0" applyFont="1" applyAlignment="1">
      <alignment vertical="top" wrapText="1"/>
    </xf>
    <xf numFmtId="0" fontId="22" fillId="0" borderId="0" xfId="0" applyFont="1" applyAlignment="1">
      <alignment vertical="top" wrapText="1"/>
    </xf>
    <xf numFmtId="0" fontId="22" fillId="0" borderId="0" xfId="0" quotePrefix="1" applyFont="1" applyAlignment="1">
      <alignment horizontal="left" vertical="top" wrapText="1" indent="1"/>
    </xf>
    <xf numFmtId="0" fontId="17" fillId="0" borderId="0" xfId="0" quotePrefix="1" applyFont="1" applyAlignment="1">
      <alignment horizontal="left" vertical="top" wrapText="1" indent="3"/>
    </xf>
    <xf numFmtId="0" fontId="22" fillId="0" borderId="0" xfId="0" applyFont="1" applyAlignment="1">
      <alignment horizontal="left" vertical="top" wrapText="1" indent="3"/>
    </xf>
    <xf numFmtId="0" fontId="17"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center" wrapText="1"/>
    </xf>
    <xf numFmtId="0" fontId="22" fillId="6" borderId="0" xfId="0" applyFont="1" applyFill="1" applyAlignment="1">
      <alignment vertical="top" wrapText="1"/>
    </xf>
    <xf numFmtId="0" fontId="22" fillId="7" borderId="0" xfId="0" applyFont="1" applyFill="1" applyAlignment="1">
      <alignment vertical="top" wrapText="1"/>
    </xf>
    <xf numFmtId="0" fontId="22" fillId="9" borderId="0" xfId="0" applyFont="1" applyFill="1" applyAlignment="1">
      <alignment wrapText="1"/>
    </xf>
    <xf numFmtId="0" fontId="25" fillId="8" borderId="0" xfId="0" applyFont="1" applyFill="1" applyAlignment="1">
      <alignment wrapText="1"/>
    </xf>
    <xf numFmtId="43" fontId="0" fillId="10" borderId="0" xfId="1" applyNumberFormat="1" applyFont="1" applyFill="1" applyBorder="1" applyAlignment="1">
      <alignment horizontal="right"/>
    </xf>
    <xf numFmtId="0" fontId="3" fillId="10" borderId="0" xfId="0" applyFont="1" applyFill="1" applyBorder="1"/>
    <xf numFmtId="0" fontId="0" fillId="10" borderId="0" xfId="0" applyFont="1" applyFill="1" applyBorder="1"/>
    <xf numFmtId="43" fontId="0" fillId="10" borderId="0" xfId="1" applyNumberFormat="1" applyFont="1" applyFill="1" applyBorder="1"/>
    <xf numFmtId="0" fontId="0" fillId="10" borderId="0" xfId="0" applyFont="1" applyFill="1" applyBorder="1" applyAlignment="1">
      <alignment wrapText="1"/>
    </xf>
    <xf numFmtId="43" fontId="0" fillId="10" borderId="0" xfId="1" applyNumberFormat="1" applyFont="1" applyFill="1" applyBorder="1" applyAlignment="1">
      <alignment horizontal="center"/>
    </xf>
    <xf numFmtId="0" fontId="0" fillId="10" borderId="0" xfId="0" applyFont="1" applyFill="1" applyBorder="1" applyAlignment="1"/>
    <xf numFmtId="43" fontId="0" fillId="10" borderId="0" xfId="1" applyNumberFormat="1" applyFont="1" applyFill="1" applyBorder="1" applyAlignment="1"/>
    <xf numFmtId="0" fontId="3" fillId="10" borderId="0" xfId="0" applyFont="1" applyFill="1" applyBorder="1" applyAlignment="1">
      <alignment horizontal="left"/>
    </xf>
    <xf numFmtId="0" fontId="0" fillId="10" borderId="0" xfId="0" applyFont="1" applyFill="1" applyBorder="1" applyAlignment="1">
      <alignment horizontal="right"/>
    </xf>
    <xf numFmtId="0" fontId="0" fillId="10" borderId="0" xfId="0" applyFont="1" applyFill="1" applyBorder="1" applyAlignment="1">
      <alignment horizontal="left"/>
    </xf>
    <xf numFmtId="0" fontId="0" fillId="10" borderId="0" xfId="0" applyFont="1" applyFill="1" applyBorder="1" applyAlignment="1">
      <alignment horizontal="right" vertical="top"/>
    </xf>
    <xf numFmtId="43" fontId="0" fillId="10" borderId="0" xfId="0" applyNumberFormat="1" applyFont="1" applyFill="1" applyBorder="1" applyAlignment="1">
      <alignment horizontal="center"/>
    </xf>
  </cellXfs>
  <cellStyles count="3">
    <cellStyle name="Comma" xfId="1" builtinId="3"/>
    <cellStyle name="Normal" xfId="0" builtinId="0"/>
    <cellStyle name="Percent" xfId="2" builtinId="5"/>
  </cellStyles>
  <dxfs count="9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FF99"/>
      <color rgb="FFFFFF66"/>
      <color rgb="FF007A37"/>
      <color rgb="FF99FF99"/>
      <color rgb="FFCCECFF"/>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9"/>
  <sheetViews>
    <sheetView workbookViewId="0">
      <selection activeCell="A2" sqref="A2"/>
    </sheetView>
  </sheetViews>
  <sheetFormatPr defaultRowHeight="15" x14ac:dyDescent="0.25"/>
  <cols>
    <col min="1" max="1" width="14.7109375" customWidth="1"/>
  </cols>
  <sheetData>
    <row r="2" spans="1:2" x14ac:dyDescent="0.25">
      <c r="A2" t="s">
        <v>0</v>
      </c>
    </row>
    <row r="3" spans="1:2" x14ac:dyDescent="0.25">
      <c r="A3" t="s">
        <v>1</v>
      </c>
    </row>
    <row r="5" spans="1:2" x14ac:dyDescent="0.25">
      <c r="A5" t="s">
        <v>2</v>
      </c>
    </row>
    <row r="6" spans="1:2" x14ac:dyDescent="0.25">
      <c r="A6" t="s">
        <v>10</v>
      </c>
    </row>
    <row r="7" spans="1:2" x14ac:dyDescent="0.25">
      <c r="A7" t="s">
        <v>3</v>
      </c>
    </row>
    <row r="8" spans="1:2" x14ac:dyDescent="0.25">
      <c r="A8" s="1" t="s">
        <v>4</v>
      </c>
      <c r="B8" t="s">
        <v>7</v>
      </c>
    </row>
    <row r="9" spans="1:2" x14ac:dyDescent="0.25">
      <c r="A9" s="2" t="s">
        <v>5</v>
      </c>
      <c r="B9" t="s">
        <v>8</v>
      </c>
    </row>
    <row r="10" spans="1:2" x14ac:dyDescent="0.25">
      <c r="A10" s="3" t="s">
        <v>6</v>
      </c>
      <c r="B10" t="s">
        <v>9</v>
      </c>
    </row>
    <row r="12" spans="1:2" x14ac:dyDescent="0.25">
      <c r="A12" t="s">
        <v>11</v>
      </c>
    </row>
    <row r="13" spans="1:2" x14ac:dyDescent="0.25">
      <c r="A13" t="s">
        <v>12</v>
      </c>
    </row>
    <row r="15" spans="1:2" x14ac:dyDescent="0.25">
      <c r="A15" t="s">
        <v>13</v>
      </c>
    </row>
    <row r="17" spans="1:1" x14ac:dyDescent="0.25">
      <c r="A17" t="s">
        <v>14</v>
      </c>
    </row>
    <row r="19" spans="1:1" x14ac:dyDescent="0.25">
      <c r="A19"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3"/>
  <sheetViews>
    <sheetView showGridLines="0" showRowColHeaders="0" showRuler="0" view="pageLayout" zoomScale="91" zoomScaleNormal="80" zoomScaleSheetLayoutView="100" zoomScalePageLayoutView="91" workbookViewId="0">
      <selection activeCell="A17" sqref="A17:J17"/>
    </sheetView>
  </sheetViews>
  <sheetFormatPr defaultRowHeight="15" x14ac:dyDescent="0.25"/>
  <cols>
    <col min="1" max="16" width="9.140625" style="11"/>
    <col min="17" max="17" width="9.140625" style="11" customWidth="1"/>
    <col min="18" max="18" width="9.140625" style="11"/>
    <col min="19" max="19" width="9.140625" style="11" customWidth="1"/>
    <col min="20" max="16384" width="9.140625" style="11"/>
  </cols>
  <sheetData>
    <row r="1" spans="1:17" ht="7.5" customHeight="1" x14ac:dyDescent="0.25"/>
    <row r="2" spans="1:17" ht="64.5" customHeight="1" x14ac:dyDescent="0.25">
      <c r="A2" s="240" t="s">
        <v>170</v>
      </c>
      <c r="B2" s="240"/>
      <c r="C2" s="240"/>
      <c r="D2" s="240"/>
      <c r="E2" s="240"/>
      <c r="F2" s="240"/>
      <c r="G2" s="240"/>
      <c r="H2" s="240"/>
      <c r="I2" s="240"/>
      <c r="J2" s="240"/>
      <c r="K2" s="119"/>
      <c r="L2" s="119"/>
      <c r="M2" s="119"/>
      <c r="N2" s="119"/>
      <c r="O2" s="119"/>
      <c r="P2" s="119"/>
      <c r="Q2" s="119"/>
    </row>
    <row r="3" spans="1:17" ht="6" customHeight="1" x14ac:dyDescent="0.25">
      <c r="A3" s="120"/>
    </row>
    <row r="4" spans="1:17" ht="78" customHeight="1" x14ac:dyDescent="0.25">
      <c r="A4" s="240" t="s">
        <v>126</v>
      </c>
      <c r="B4" s="240"/>
      <c r="C4" s="240"/>
      <c r="D4" s="240"/>
      <c r="E4" s="240"/>
      <c r="F4" s="240"/>
      <c r="G4" s="240"/>
      <c r="H4" s="240"/>
      <c r="I4" s="240"/>
      <c r="J4" s="240"/>
      <c r="K4" s="125"/>
      <c r="L4" s="125"/>
      <c r="M4" s="125"/>
      <c r="N4" s="125"/>
      <c r="O4" s="125"/>
      <c r="P4" s="125"/>
      <c r="Q4" s="125"/>
    </row>
    <row r="5" spans="1:17" ht="6" customHeight="1" x14ac:dyDescent="0.25">
      <c r="A5" s="120"/>
    </row>
    <row r="6" spans="1:17" ht="48" customHeight="1" x14ac:dyDescent="0.25">
      <c r="A6" s="240" t="s">
        <v>121</v>
      </c>
      <c r="B6" s="240"/>
      <c r="C6" s="240"/>
      <c r="D6" s="240"/>
      <c r="E6" s="240"/>
      <c r="F6" s="240"/>
      <c r="G6" s="240"/>
      <c r="H6" s="240"/>
      <c r="I6" s="240"/>
      <c r="J6" s="240"/>
      <c r="K6" s="126"/>
      <c r="L6" s="126"/>
      <c r="M6" s="126"/>
      <c r="N6" s="126"/>
      <c r="O6" s="126"/>
      <c r="P6" s="126"/>
      <c r="Q6" s="126"/>
    </row>
    <row r="7" spans="1:17" ht="4.5" customHeight="1" x14ac:dyDescent="0.25">
      <c r="A7" s="120"/>
    </row>
    <row r="8" spans="1:17" ht="15.75" x14ac:dyDescent="0.25">
      <c r="A8" s="121" t="s">
        <v>122</v>
      </c>
    </row>
    <row r="9" spans="1:17" ht="34.5" customHeight="1" x14ac:dyDescent="0.25">
      <c r="A9" s="241" t="s">
        <v>171</v>
      </c>
      <c r="B9" s="241"/>
      <c r="C9" s="241"/>
      <c r="D9" s="241"/>
      <c r="E9" s="241"/>
      <c r="F9" s="241"/>
      <c r="G9" s="241"/>
      <c r="H9" s="241"/>
      <c r="I9" s="241"/>
      <c r="J9" s="241"/>
    </row>
    <row r="10" spans="1:17" ht="32.25" customHeight="1" x14ac:dyDescent="0.25">
      <c r="A10" s="241" t="s">
        <v>172</v>
      </c>
      <c r="B10" s="241"/>
      <c r="C10" s="241"/>
      <c r="D10" s="241"/>
      <c r="E10" s="241"/>
      <c r="F10" s="241"/>
      <c r="G10" s="241"/>
      <c r="H10" s="241"/>
      <c r="I10" s="241"/>
      <c r="J10" s="241"/>
    </row>
    <row r="11" spans="1:17" ht="48.75" customHeight="1" x14ac:dyDescent="0.25">
      <c r="A11" s="242" t="s">
        <v>123</v>
      </c>
      <c r="B11" s="242"/>
      <c r="C11" s="242"/>
      <c r="D11" s="242"/>
      <c r="E11" s="242"/>
      <c r="F11" s="242"/>
      <c r="G11" s="242"/>
      <c r="H11" s="242"/>
      <c r="I11" s="242"/>
      <c r="J11" s="242"/>
      <c r="K11" s="127"/>
      <c r="L11" s="127"/>
      <c r="M11" s="127"/>
      <c r="N11" s="127"/>
      <c r="O11" s="127"/>
      <c r="P11" s="127"/>
      <c r="Q11" s="127"/>
    </row>
    <row r="12" spans="1:17" ht="7.5" customHeight="1" x14ac:dyDescent="0.25">
      <c r="A12" s="120"/>
    </row>
    <row r="13" spans="1:17" ht="63" customHeight="1" x14ac:dyDescent="0.25">
      <c r="A13" s="239" t="s">
        <v>176</v>
      </c>
      <c r="B13" s="239"/>
      <c r="C13" s="239"/>
      <c r="D13" s="239"/>
      <c r="E13" s="239"/>
      <c r="F13" s="239"/>
      <c r="G13" s="239"/>
      <c r="H13" s="239"/>
      <c r="I13" s="239"/>
      <c r="J13" s="239"/>
    </row>
    <row r="14" spans="1:17" ht="5.25" customHeight="1" x14ac:dyDescent="0.25">
      <c r="A14" s="120"/>
    </row>
    <row r="15" spans="1:17" ht="33" customHeight="1" x14ac:dyDescent="0.25">
      <c r="A15" s="241" t="s">
        <v>173</v>
      </c>
      <c r="B15" s="241"/>
      <c r="C15" s="241"/>
      <c r="D15" s="241"/>
      <c r="E15" s="241"/>
      <c r="F15" s="241"/>
      <c r="G15" s="241"/>
      <c r="H15" s="241"/>
      <c r="I15" s="241"/>
      <c r="J15" s="241"/>
    </row>
    <row r="16" spans="1:17" ht="32.25" customHeight="1" x14ac:dyDescent="0.25">
      <c r="A16" s="241" t="s">
        <v>174</v>
      </c>
      <c r="B16" s="241"/>
      <c r="C16" s="241"/>
      <c r="D16" s="241"/>
      <c r="E16" s="241"/>
      <c r="F16" s="241"/>
      <c r="G16" s="241"/>
      <c r="H16" s="241"/>
      <c r="I16" s="241"/>
      <c r="J16" s="241"/>
    </row>
    <row r="17" spans="1:10" ht="48.75" customHeight="1" x14ac:dyDescent="0.25">
      <c r="A17" s="242" t="s">
        <v>124</v>
      </c>
      <c r="B17" s="242"/>
      <c r="C17" s="242"/>
      <c r="D17" s="242"/>
      <c r="E17" s="242"/>
      <c r="F17" s="242"/>
      <c r="G17" s="242"/>
      <c r="H17" s="242"/>
      <c r="I17" s="242"/>
      <c r="J17" s="242"/>
    </row>
    <row r="18" spans="1:10" ht="6" customHeight="1" x14ac:dyDescent="0.25">
      <c r="A18" s="120"/>
    </row>
    <row r="19" spans="1:10" ht="45.75" customHeight="1" x14ac:dyDescent="0.25">
      <c r="A19" s="246" t="s">
        <v>130</v>
      </c>
      <c r="B19" s="246"/>
      <c r="C19" s="246"/>
      <c r="D19" s="246"/>
      <c r="E19" s="246"/>
      <c r="F19" s="246"/>
      <c r="G19" s="246"/>
      <c r="H19" s="246"/>
      <c r="I19" s="246"/>
      <c r="J19" s="246"/>
    </row>
    <row r="20" spans="1:10" ht="5.25" customHeight="1" x14ac:dyDescent="0.25">
      <c r="A20" s="120"/>
    </row>
    <row r="21" spans="1:10" ht="15.75" x14ac:dyDescent="0.25">
      <c r="A21" s="122" t="s">
        <v>57</v>
      </c>
    </row>
    <row r="22" spans="1:10" ht="127.5" customHeight="1" x14ac:dyDescent="0.25">
      <c r="A22" s="243" t="s">
        <v>129</v>
      </c>
      <c r="B22" s="243"/>
      <c r="C22" s="243"/>
      <c r="D22" s="243"/>
      <c r="E22" s="243"/>
      <c r="F22" s="243"/>
      <c r="G22" s="243"/>
      <c r="H22" s="243"/>
      <c r="I22" s="243"/>
      <c r="J22" s="243"/>
    </row>
    <row r="23" spans="1:10" ht="15.75" x14ac:dyDescent="0.25">
      <c r="A23" s="122" t="s">
        <v>116</v>
      </c>
    </row>
    <row r="24" spans="1:10" ht="63" customHeight="1" x14ac:dyDescent="0.25">
      <c r="A24" s="243" t="s">
        <v>127</v>
      </c>
      <c r="B24" s="243"/>
      <c r="C24" s="243"/>
      <c r="D24" s="243"/>
      <c r="E24" s="243"/>
      <c r="F24" s="243"/>
      <c r="G24" s="243"/>
      <c r="H24" s="243"/>
      <c r="I24" s="243"/>
      <c r="J24" s="243"/>
    </row>
    <row r="25" spans="1:10" ht="15.75" x14ac:dyDescent="0.25">
      <c r="A25" s="122" t="s">
        <v>125</v>
      </c>
    </row>
    <row r="26" spans="1:10" ht="33" customHeight="1" x14ac:dyDescent="0.25">
      <c r="A26" s="243" t="s">
        <v>128</v>
      </c>
      <c r="B26" s="243"/>
      <c r="C26" s="243"/>
      <c r="D26" s="243"/>
      <c r="E26" s="243"/>
      <c r="F26" s="243"/>
      <c r="G26" s="243"/>
      <c r="H26" s="243"/>
      <c r="I26" s="243"/>
      <c r="J26" s="243"/>
    </row>
    <row r="27" spans="1:10" ht="15.75" x14ac:dyDescent="0.25">
      <c r="A27" s="123"/>
    </row>
    <row r="28" spans="1:10" ht="15.75" x14ac:dyDescent="0.25">
      <c r="A28" s="124"/>
    </row>
    <row r="29" spans="1:10" ht="33" customHeight="1" x14ac:dyDescent="0.25">
      <c r="A29" s="244" t="s">
        <v>131</v>
      </c>
      <c r="B29" s="244"/>
      <c r="C29" s="244"/>
      <c r="D29" s="244"/>
      <c r="E29" s="244"/>
      <c r="F29" s="244"/>
      <c r="G29" s="244"/>
      <c r="H29" s="244"/>
      <c r="I29" s="244"/>
      <c r="J29" s="244"/>
    </row>
    <row r="30" spans="1:10" x14ac:dyDescent="0.25">
      <c r="A30" s="245" t="s">
        <v>58</v>
      </c>
      <c r="B30" s="245"/>
      <c r="C30" s="245"/>
      <c r="D30" s="245"/>
      <c r="E30" s="245"/>
      <c r="F30" s="245"/>
      <c r="G30" s="245"/>
      <c r="H30" s="245"/>
      <c r="I30" s="245"/>
      <c r="J30" s="245"/>
    </row>
    <row r="31" spans="1:10" x14ac:dyDescent="0.25">
      <c r="A31" s="114" t="s">
        <v>59</v>
      </c>
    </row>
    <row r="32" spans="1:10" x14ac:dyDescent="0.25">
      <c r="A32" s="114" t="s">
        <v>60</v>
      </c>
    </row>
    <row r="33" spans="1:1" x14ac:dyDescent="0.25">
      <c r="A33" s="114" t="s">
        <v>61</v>
      </c>
    </row>
  </sheetData>
  <sheetProtection password="C5BC" sheet="1" objects="1" scenarios="1" selectLockedCells="1" selectUnlockedCells="1"/>
  <mergeCells count="16">
    <mergeCell ref="A24:J24"/>
    <mergeCell ref="A26:J26"/>
    <mergeCell ref="A29:J29"/>
    <mergeCell ref="A30:J30"/>
    <mergeCell ref="A15:J15"/>
    <mergeCell ref="A16:J16"/>
    <mergeCell ref="A17:J17"/>
    <mergeCell ref="A19:J19"/>
    <mergeCell ref="A22:J22"/>
    <mergeCell ref="A13:J13"/>
    <mergeCell ref="A2:J2"/>
    <mergeCell ref="A4:J4"/>
    <mergeCell ref="A6:J6"/>
    <mergeCell ref="A9:J9"/>
    <mergeCell ref="A10:J10"/>
    <mergeCell ref="A11:J11"/>
  </mergeCells>
  <printOptions horizontalCentered="1"/>
  <pageMargins left="0.5" right="0.50375000000000003" top="0.5" bottom="0.5" header="0.3" footer="0.3"/>
  <pageSetup fitToWidth="0" fitToHeight="0" orientation="portrait" r:id="rId1"/>
  <headerFooter>
    <oddHeader>&amp;C&amp;"-,Bold"Paid Parental Leave Ordinance Calculator Instructions</oddHead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P57"/>
  <sheetViews>
    <sheetView showGridLines="0" view="pageLayout" zoomScale="90" zoomScaleNormal="90" zoomScaleSheetLayoutView="80" zoomScalePageLayoutView="90" workbookViewId="0">
      <selection activeCell="I17" sqref="I17"/>
    </sheetView>
  </sheetViews>
  <sheetFormatPr defaultColWidth="9.140625" defaultRowHeight="15" x14ac:dyDescent="0.25"/>
  <cols>
    <col min="1" max="1" width="6.28515625" style="20" customWidth="1"/>
    <col min="2" max="2" width="50.42578125" style="20" customWidth="1"/>
    <col min="3" max="3" width="0.7109375" style="20" customWidth="1"/>
    <col min="4" max="4" width="11.140625" style="23" customWidth="1"/>
    <col min="5" max="15" width="11.140625" style="20" customWidth="1"/>
    <col min="16" max="16" width="13.7109375" style="20" customWidth="1"/>
    <col min="17" max="16384" width="9.140625" style="20"/>
  </cols>
  <sheetData>
    <row r="1" spans="1:16" s="64" customFormat="1" ht="21" x14ac:dyDescent="0.25">
      <c r="A1" s="144" t="s">
        <v>140</v>
      </c>
      <c r="B1" s="133"/>
      <c r="C1" s="134"/>
      <c r="D1" s="134"/>
      <c r="E1" s="134"/>
      <c r="F1" s="134"/>
      <c r="G1" s="134"/>
      <c r="H1" s="134"/>
      <c r="I1" s="134"/>
      <c r="J1" s="134"/>
      <c r="K1" s="134"/>
      <c r="L1" s="134"/>
      <c r="M1" s="135"/>
      <c r="N1" s="135"/>
      <c r="O1" s="135"/>
      <c r="P1" s="135"/>
    </row>
    <row r="2" spans="1:16" s="64" customFormat="1" ht="9.75" customHeight="1" x14ac:dyDescent="0.25">
      <c r="A2" s="132"/>
      <c r="B2" s="133"/>
      <c r="C2" s="134"/>
      <c r="D2" s="134"/>
      <c r="E2" s="134"/>
      <c r="F2" s="134"/>
      <c r="G2" s="134"/>
      <c r="H2" s="134"/>
      <c r="I2" s="134"/>
      <c r="J2" s="134"/>
      <c r="K2" s="134"/>
      <c r="L2" s="134"/>
      <c r="M2" s="135"/>
      <c r="N2" s="135"/>
      <c r="O2" s="135"/>
      <c r="P2" s="135"/>
    </row>
    <row r="3" spans="1:16" s="64" customFormat="1" ht="15.75" x14ac:dyDescent="0.25">
      <c r="A3" s="132" t="s">
        <v>133</v>
      </c>
      <c r="B3" s="133"/>
      <c r="C3" s="134"/>
      <c r="D3" s="134"/>
      <c r="E3" s="134"/>
      <c r="F3" s="134"/>
      <c r="G3" s="134"/>
      <c r="H3" s="134"/>
      <c r="I3" s="134"/>
      <c r="J3" s="134"/>
      <c r="K3" s="134"/>
      <c r="L3" s="135"/>
      <c r="M3" s="135"/>
      <c r="N3" s="135"/>
      <c r="O3" s="135"/>
      <c r="P3" s="135"/>
    </row>
    <row r="4" spans="1:16" s="64" customFormat="1" ht="15.75" x14ac:dyDescent="0.25">
      <c r="A4" s="136" t="s">
        <v>132</v>
      </c>
      <c r="B4" s="133"/>
      <c r="C4" s="134"/>
      <c r="D4" s="134"/>
      <c r="E4" s="134"/>
      <c r="F4" s="134"/>
      <c r="G4" s="134"/>
      <c r="H4" s="134"/>
      <c r="I4" s="134"/>
      <c r="J4" s="134"/>
      <c r="K4" s="134"/>
      <c r="L4" s="135"/>
      <c r="M4" s="135"/>
      <c r="N4" s="135"/>
      <c r="O4" s="135"/>
      <c r="P4" s="135"/>
    </row>
    <row r="5" spans="1:16" s="64" customFormat="1" ht="15.75" x14ac:dyDescent="0.25">
      <c r="A5" s="136" t="s">
        <v>134</v>
      </c>
      <c r="B5" s="133"/>
      <c r="C5" s="134"/>
      <c r="D5" s="134"/>
      <c r="E5" s="134"/>
      <c r="F5" s="134"/>
      <c r="G5" s="134"/>
      <c r="H5" s="134"/>
      <c r="I5" s="134"/>
      <c r="J5" s="134"/>
      <c r="K5" s="134"/>
      <c r="L5" s="135"/>
      <c r="M5" s="135"/>
      <c r="N5" s="135"/>
      <c r="O5" s="135"/>
      <c r="P5" s="135"/>
    </row>
    <row r="6" spans="1:16" s="64" customFormat="1" ht="12" customHeight="1" x14ac:dyDescent="0.25">
      <c r="A6" s="136"/>
      <c r="B6" s="133"/>
      <c r="C6" s="134"/>
      <c r="D6" s="134"/>
      <c r="E6" s="134"/>
      <c r="F6" s="134"/>
      <c r="G6" s="134"/>
      <c r="H6" s="134"/>
      <c r="I6" s="134"/>
      <c r="J6" s="134"/>
      <c r="K6" s="134"/>
      <c r="L6" s="135"/>
      <c r="M6" s="135"/>
      <c r="N6" s="135"/>
      <c r="O6" s="135"/>
      <c r="P6" s="135"/>
    </row>
    <row r="7" spans="1:16" s="64" customFormat="1" ht="18" customHeight="1" x14ac:dyDescent="0.25">
      <c r="A7" s="145" t="s">
        <v>143</v>
      </c>
      <c r="B7" s="133"/>
      <c r="C7" s="135"/>
      <c r="D7" s="135"/>
      <c r="E7" s="135"/>
      <c r="F7" s="135"/>
      <c r="G7" s="135"/>
      <c r="H7" s="135"/>
      <c r="I7" s="135"/>
      <c r="J7" s="135"/>
      <c r="K7" s="135"/>
      <c r="L7" s="135"/>
      <c r="M7" s="135"/>
      <c r="N7" s="135"/>
      <c r="O7" s="135"/>
      <c r="P7" s="135"/>
    </row>
    <row r="8" spans="1:16" s="64" customFormat="1" ht="7.5" customHeight="1" x14ac:dyDescent="0.25">
      <c r="A8" s="190"/>
      <c r="C8" s="116"/>
      <c r="D8" s="116"/>
      <c r="E8" s="116"/>
      <c r="F8" s="116"/>
      <c r="G8" s="116"/>
      <c r="H8" s="116"/>
      <c r="I8" s="116"/>
      <c r="J8" s="116"/>
      <c r="K8" s="116"/>
      <c r="L8" s="116"/>
      <c r="M8" s="116"/>
      <c r="N8" s="116"/>
      <c r="O8" s="116"/>
      <c r="P8" s="116"/>
    </row>
    <row r="9" spans="1:16" x14ac:dyDescent="0.25">
      <c r="A9" s="129" t="s">
        <v>136</v>
      </c>
      <c r="B9" s="130"/>
      <c r="C9" s="130"/>
      <c r="D9" s="131"/>
      <c r="E9" s="64"/>
      <c r="F9" s="64"/>
      <c r="G9" s="64"/>
    </row>
    <row r="10" spans="1:16" ht="7.5" customHeight="1" x14ac:dyDescent="0.25"/>
    <row r="11" spans="1:16" ht="15.75" customHeight="1" x14ac:dyDescent="0.25">
      <c r="A11" s="16" t="s">
        <v>62</v>
      </c>
      <c r="B11" s="20" t="s">
        <v>63</v>
      </c>
      <c r="D11" s="213"/>
    </row>
    <row r="12" spans="1:16" s="25" customFormat="1" ht="15.75" customHeight="1" x14ac:dyDescent="0.25">
      <c r="A12" s="24" t="s">
        <v>29</v>
      </c>
      <c r="D12" s="26"/>
    </row>
    <row r="13" spans="1:16" s="25" customFormat="1" ht="15.75" customHeight="1" x14ac:dyDescent="0.25">
      <c r="A13" s="24"/>
      <c r="B13" s="39" t="s">
        <v>35</v>
      </c>
      <c r="D13" s="26"/>
    </row>
    <row r="14" spans="1:16" x14ac:dyDescent="0.25">
      <c r="A14" s="17" t="s">
        <v>95</v>
      </c>
      <c r="B14" s="22" t="s">
        <v>64</v>
      </c>
      <c r="D14" s="214">
        <f>P47+IF(P47 = 0,J52,J57)+IF(J52 = 0,J57,P47)</f>
        <v>0</v>
      </c>
      <c r="G14" s="27"/>
    </row>
    <row r="15" spans="1:16" x14ac:dyDescent="0.25">
      <c r="I15" s="128"/>
    </row>
    <row r="16" spans="1:16" x14ac:dyDescent="0.25">
      <c r="A16" s="129" t="s">
        <v>137</v>
      </c>
      <c r="B16" s="130"/>
      <c r="C16" s="130"/>
      <c r="D16" s="131"/>
      <c r="E16" s="64"/>
      <c r="F16" s="64"/>
      <c r="G16" s="64"/>
    </row>
    <row r="18" spans="1:7" x14ac:dyDescent="0.25">
      <c r="A18" s="10" t="s">
        <v>17</v>
      </c>
      <c r="B18" s="20" t="s">
        <v>65</v>
      </c>
      <c r="D18" s="215"/>
    </row>
    <row r="19" spans="1:7" x14ac:dyDescent="0.25">
      <c r="B19" s="40" t="s">
        <v>53</v>
      </c>
    </row>
    <row r="21" spans="1:7" ht="30" x14ac:dyDescent="0.25">
      <c r="A21" s="32" t="s">
        <v>18</v>
      </c>
      <c r="B21" s="22" t="s">
        <v>156</v>
      </c>
      <c r="D21" s="212">
        <f>MAX(0,D11-D18+IF(D11 = 0,D14))</f>
        <v>0</v>
      </c>
      <c r="E21" s="192" t="s">
        <v>44</v>
      </c>
    </row>
    <row r="22" spans="1:7" ht="8.25" customHeight="1" x14ac:dyDescent="0.25"/>
    <row r="23" spans="1:7" x14ac:dyDescent="0.25">
      <c r="A23" s="137" t="s">
        <v>135</v>
      </c>
      <c r="B23" s="133"/>
      <c r="C23" s="133"/>
      <c r="D23" s="133"/>
      <c r="E23" s="138"/>
      <c r="F23" s="133"/>
      <c r="G23" s="133"/>
    </row>
    <row r="24" spans="1:7" ht="6" customHeight="1" x14ac:dyDescent="0.25"/>
    <row r="25" spans="1:7" x14ac:dyDescent="0.25">
      <c r="A25" s="10" t="s">
        <v>25</v>
      </c>
      <c r="B25" s="30" t="s">
        <v>183</v>
      </c>
    </row>
    <row r="26" spans="1:7" x14ac:dyDescent="0.25">
      <c r="B26" s="20" t="s">
        <v>179</v>
      </c>
      <c r="D26" s="35" t="str">
        <f>IF((D11+D14)&gt;=2087,"Yes","No")</f>
        <v>No</v>
      </c>
    </row>
    <row r="27" spans="1:7" x14ac:dyDescent="0.25">
      <c r="B27" s="40" t="s">
        <v>50</v>
      </c>
      <c r="D27" s="31"/>
    </row>
    <row r="28" spans="1:7" x14ac:dyDescent="0.25">
      <c r="B28" s="40" t="s">
        <v>178</v>
      </c>
    </row>
    <row r="29" spans="1:7" ht="7.5" customHeight="1" x14ac:dyDescent="0.25"/>
    <row r="30" spans="1:7" x14ac:dyDescent="0.25">
      <c r="A30" s="10" t="s">
        <v>26</v>
      </c>
      <c r="B30" s="10" t="s">
        <v>39</v>
      </c>
      <c r="D30" s="212">
        <f>IF((D11+D14)&gt;2087,(2087-D18),D21)</f>
        <v>0</v>
      </c>
    </row>
    <row r="31" spans="1:7" x14ac:dyDescent="0.25">
      <c r="B31" s="40" t="s">
        <v>40</v>
      </c>
    </row>
    <row r="32" spans="1:7" ht="9.75" customHeight="1" x14ac:dyDescent="0.25">
      <c r="D32" s="20"/>
    </row>
    <row r="33" spans="1:16" x14ac:dyDescent="0.25">
      <c r="A33" s="21"/>
    </row>
    <row r="34" spans="1:16" x14ac:dyDescent="0.25">
      <c r="B34" s="22"/>
      <c r="D34" s="251"/>
    </row>
    <row r="36" spans="1:16" ht="21.75" customHeight="1" x14ac:dyDescent="0.3">
      <c r="A36" s="139" t="s">
        <v>66</v>
      </c>
      <c r="B36" s="133"/>
      <c r="C36" s="133"/>
      <c r="D36" s="138"/>
      <c r="E36" s="133"/>
      <c r="F36" s="133"/>
      <c r="G36" s="133"/>
      <c r="H36" s="133"/>
      <c r="I36" s="133"/>
      <c r="J36" s="133"/>
      <c r="K36" s="133"/>
      <c r="L36" s="133"/>
      <c r="M36" s="133"/>
      <c r="N36" s="133"/>
      <c r="O36" s="133"/>
      <c r="P36" s="133"/>
    </row>
    <row r="37" spans="1:16" ht="7.35" customHeight="1" x14ac:dyDescent="0.3">
      <c r="A37" s="140"/>
      <c r="B37" s="133"/>
      <c r="C37" s="133"/>
      <c r="D37" s="138"/>
      <c r="E37" s="133"/>
      <c r="F37" s="133"/>
      <c r="G37" s="133"/>
      <c r="H37" s="133"/>
      <c r="I37" s="133"/>
      <c r="J37" s="133"/>
      <c r="K37" s="133"/>
      <c r="L37" s="133"/>
      <c r="M37" s="133"/>
      <c r="N37" s="133"/>
      <c r="O37" s="133"/>
      <c r="P37" s="133"/>
    </row>
    <row r="38" spans="1:16" ht="15.75" x14ac:dyDescent="0.25">
      <c r="A38" s="141" t="s">
        <v>43</v>
      </c>
      <c r="B38" s="133"/>
      <c r="C38" s="133"/>
      <c r="D38" s="138"/>
      <c r="E38" s="133"/>
      <c r="F38" s="133"/>
      <c r="G38" s="133"/>
      <c r="H38" s="133"/>
      <c r="I38" s="133"/>
      <c r="J38" s="133"/>
      <c r="K38" s="133"/>
      <c r="L38" s="133"/>
      <c r="M38" s="133"/>
      <c r="N38" s="133"/>
      <c r="O38" s="133"/>
      <c r="P38" s="133"/>
    </row>
    <row r="39" spans="1:16" ht="7.35" customHeight="1" x14ac:dyDescent="0.25">
      <c r="A39" s="133"/>
      <c r="B39" s="142"/>
      <c r="C39" s="133"/>
      <c r="D39" s="138"/>
      <c r="E39" s="133"/>
      <c r="F39" s="133"/>
      <c r="G39" s="133"/>
      <c r="H39" s="133"/>
      <c r="I39" s="133"/>
      <c r="J39" s="133"/>
      <c r="K39" s="133"/>
      <c r="L39" s="133"/>
      <c r="M39" s="133"/>
      <c r="N39" s="133"/>
      <c r="O39" s="133"/>
      <c r="P39" s="133"/>
    </row>
    <row r="40" spans="1:16" ht="64.5" customHeight="1" x14ac:dyDescent="0.25">
      <c r="A40" s="247" t="s">
        <v>67</v>
      </c>
      <c r="B40" s="247"/>
      <c r="C40" s="247"/>
      <c r="D40" s="247"/>
      <c r="E40" s="247"/>
      <c r="F40" s="247"/>
      <c r="G40" s="247"/>
      <c r="H40" s="247"/>
      <c r="I40" s="247"/>
      <c r="J40" s="247"/>
      <c r="K40" s="247"/>
      <c r="L40" s="247"/>
      <c r="M40" s="247"/>
      <c r="N40" s="247"/>
      <c r="O40" s="247"/>
      <c r="P40" s="247"/>
    </row>
    <row r="41" spans="1:16" x14ac:dyDescent="0.25">
      <c r="A41" s="133"/>
      <c r="B41" s="143"/>
      <c r="C41" s="133"/>
      <c r="D41" s="138"/>
      <c r="E41" s="133"/>
      <c r="F41" s="133"/>
      <c r="G41" s="133"/>
      <c r="H41" s="133"/>
      <c r="I41" s="133"/>
      <c r="J41" s="133"/>
      <c r="K41" s="133"/>
      <c r="L41" s="133"/>
      <c r="M41" s="133"/>
      <c r="N41" s="133"/>
      <c r="O41" s="133"/>
      <c r="P41" s="133"/>
    </row>
    <row r="42" spans="1:16" ht="15.75" x14ac:dyDescent="0.25">
      <c r="A42" s="141" t="s">
        <v>68</v>
      </c>
      <c r="B42" s="133"/>
      <c r="C42" s="133"/>
      <c r="D42" s="138"/>
      <c r="E42" s="133"/>
      <c r="F42" s="133"/>
      <c r="G42" s="133"/>
      <c r="H42" s="133"/>
      <c r="I42" s="133"/>
      <c r="J42" s="133"/>
      <c r="K42" s="133"/>
      <c r="L42" s="133"/>
      <c r="M42" s="133"/>
      <c r="N42" s="133"/>
      <c r="O42" s="133"/>
      <c r="P42" s="133"/>
    </row>
    <row r="43" spans="1:16" x14ac:dyDescent="0.25">
      <c r="A43" s="80"/>
    </row>
    <row r="44" spans="1:16" x14ac:dyDescent="0.25">
      <c r="B44" s="20" t="s">
        <v>22</v>
      </c>
      <c r="D44" s="70"/>
      <c r="E44" s="12"/>
      <c r="F44" s="70"/>
      <c r="G44" s="12"/>
      <c r="H44" s="70"/>
      <c r="I44" s="12"/>
      <c r="J44" s="70"/>
      <c r="K44" s="12"/>
      <c r="L44" s="70"/>
      <c r="M44" s="12"/>
      <c r="N44" s="70"/>
      <c r="O44" s="12"/>
    </row>
    <row r="45" spans="1:16" ht="15.75" customHeight="1" x14ac:dyDescent="0.25">
      <c r="B45" s="59" t="s">
        <v>19</v>
      </c>
      <c r="C45" s="64"/>
      <c r="D45" s="110"/>
      <c r="E45" s="111"/>
      <c r="F45" s="111"/>
      <c r="G45" s="111"/>
      <c r="H45" s="111"/>
      <c r="I45" s="111"/>
      <c r="J45" s="111"/>
      <c r="K45" s="111"/>
      <c r="L45" s="111"/>
      <c r="M45" s="111"/>
      <c r="N45" s="111"/>
      <c r="O45" s="111"/>
      <c r="P45" s="63" t="s">
        <v>21</v>
      </c>
    </row>
    <row r="46" spans="1:16" x14ac:dyDescent="0.25">
      <c r="B46" s="28" t="s">
        <v>20</v>
      </c>
      <c r="D46" s="73"/>
      <c r="E46" s="73"/>
      <c r="F46" s="73"/>
      <c r="G46" s="73"/>
      <c r="H46" s="73"/>
      <c r="I46" s="73"/>
      <c r="J46" s="73"/>
      <c r="K46" s="73"/>
      <c r="L46" s="73"/>
      <c r="M46" s="73"/>
      <c r="N46" s="73"/>
      <c r="O46" s="73"/>
      <c r="P46" s="33">
        <f>SUM(D46:O46)</f>
        <v>0</v>
      </c>
    </row>
    <row r="47" spans="1:16" x14ac:dyDescent="0.25">
      <c r="B47" s="25"/>
      <c r="D47" s="29"/>
      <c r="E47" s="25"/>
      <c r="F47" s="25"/>
      <c r="G47" s="25"/>
      <c r="H47" s="25"/>
      <c r="I47" s="25"/>
      <c r="J47" s="25"/>
      <c r="K47" s="25"/>
      <c r="L47" s="25"/>
      <c r="M47" s="25"/>
      <c r="O47" s="163" t="s">
        <v>69</v>
      </c>
      <c r="P47" s="33">
        <f>P46/12</f>
        <v>0</v>
      </c>
    </row>
    <row r="48" spans="1:16" x14ac:dyDescent="0.25">
      <c r="A48" s="10" t="s">
        <v>29</v>
      </c>
      <c r="P48" s="181" t="s">
        <v>33</v>
      </c>
    </row>
    <row r="49" spans="1:11" x14ac:dyDescent="0.25">
      <c r="A49" s="10"/>
      <c r="B49" s="20" t="s">
        <v>23</v>
      </c>
      <c r="D49" s="48"/>
      <c r="E49" s="49"/>
      <c r="F49" s="48"/>
      <c r="G49" s="49"/>
      <c r="H49" s="48"/>
      <c r="I49" s="49"/>
    </row>
    <row r="50" spans="1:11" x14ac:dyDescent="0.25">
      <c r="A50" s="10"/>
      <c r="B50" s="59" t="s">
        <v>19</v>
      </c>
      <c r="C50" s="64"/>
      <c r="D50" s="110"/>
      <c r="E50" s="111"/>
      <c r="F50" s="111"/>
      <c r="G50" s="111"/>
      <c r="H50" s="111"/>
      <c r="I50" s="111"/>
      <c r="J50" s="63" t="s">
        <v>21</v>
      </c>
    </row>
    <row r="51" spans="1:11" x14ac:dyDescent="0.25">
      <c r="A51" s="10"/>
      <c r="B51" s="28" t="s">
        <v>20</v>
      </c>
      <c r="D51" s="73"/>
      <c r="E51" s="73"/>
      <c r="F51" s="73"/>
      <c r="G51" s="73"/>
      <c r="H51" s="73"/>
      <c r="I51" s="73"/>
      <c r="J51" s="33">
        <f>SUM(D51:I51)</f>
        <v>0</v>
      </c>
    </row>
    <row r="52" spans="1:11" x14ac:dyDescent="0.25">
      <c r="A52" s="10"/>
      <c r="I52" s="163" t="s">
        <v>70</v>
      </c>
      <c r="J52" s="33">
        <f>J51/12</f>
        <v>0</v>
      </c>
      <c r="K52" s="182" t="s">
        <v>33</v>
      </c>
    </row>
    <row r="53" spans="1:11" x14ac:dyDescent="0.25">
      <c r="A53" s="10" t="s">
        <v>29</v>
      </c>
    </row>
    <row r="54" spans="1:11" x14ac:dyDescent="0.25">
      <c r="B54" s="20" t="s">
        <v>24</v>
      </c>
      <c r="D54" s="6"/>
      <c r="E54" s="12"/>
      <c r="F54" s="12"/>
      <c r="G54" s="12"/>
      <c r="H54" s="12"/>
      <c r="I54" s="12"/>
    </row>
    <row r="55" spans="1:11" x14ac:dyDescent="0.25">
      <c r="B55" s="59" t="s">
        <v>19</v>
      </c>
      <c r="C55" s="64"/>
      <c r="D55" s="110"/>
      <c r="E55" s="110"/>
      <c r="F55" s="110"/>
      <c r="G55" s="110"/>
      <c r="H55" s="110"/>
      <c r="I55" s="110"/>
      <c r="J55" s="63" t="s">
        <v>21</v>
      </c>
    </row>
    <row r="56" spans="1:11" x14ac:dyDescent="0.25">
      <c r="B56" s="28" t="s">
        <v>20</v>
      </c>
      <c r="D56" s="73"/>
      <c r="E56" s="73"/>
      <c r="F56" s="73"/>
      <c r="G56" s="73"/>
      <c r="H56" s="73"/>
      <c r="I56" s="73"/>
      <c r="J56" s="33">
        <f>SUM(D56:I56)</f>
        <v>0</v>
      </c>
    </row>
    <row r="57" spans="1:11" x14ac:dyDescent="0.25">
      <c r="I57" s="163" t="s">
        <v>71</v>
      </c>
      <c r="J57" s="33">
        <f>J56/13</f>
        <v>0</v>
      </c>
      <c r="K57" s="182" t="s">
        <v>33</v>
      </c>
    </row>
  </sheetData>
  <sheetProtection algorithmName="SHA-512" hashValue="P6nf3C973w6DJQghyXjagTrG/o3ctWwZaHYEZIDqdf4I1z4Oeb7yw5ojt7CravecvtjB1uTOBpH2ZGUADMEHGw==" saltValue="O+vJvOvpojINkNyBGAtP+Q==" spinCount="100000" sheet="1" objects="1" scenarios="1"/>
  <mergeCells count="1">
    <mergeCell ref="A40:P40"/>
  </mergeCells>
  <conditionalFormatting sqref="D11">
    <cfRule type="expression" dxfId="91" priority="10">
      <formula>$P$46&gt;0</formula>
    </cfRule>
    <cfRule type="expression" dxfId="90" priority="11">
      <formula>$J$51&gt;0</formula>
    </cfRule>
    <cfRule type="expression" dxfId="89" priority="12">
      <formula>$J$56&gt;0</formula>
    </cfRule>
  </conditionalFormatting>
  <conditionalFormatting sqref="D46:O46">
    <cfRule type="expression" dxfId="88" priority="5">
      <formula>$J$51&gt;0</formula>
    </cfRule>
    <cfRule type="expression" dxfId="87" priority="6">
      <formula>$D$11&gt;0</formula>
    </cfRule>
    <cfRule type="expression" dxfId="86" priority="9">
      <formula>$J$56&gt;0</formula>
    </cfRule>
  </conditionalFormatting>
  <conditionalFormatting sqref="D51:I51">
    <cfRule type="expression" dxfId="85" priority="3">
      <formula>$D$11&gt;0</formula>
    </cfRule>
    <cfRule type="expression" dxfId="84" priority="4">
      <formula>$P$46&gt;0</formula>
    </cfRule>
    <cfRule type="expression" dxfId="83" priority="8">
      <formula>$J$56&gt;0</formula>
    </cfRule>
  </conditionalFormatting>
  <conditionalFormatting sqref="D56:I56">
    <cfRule type="expression" dxfId="82" priority="1">
      <formula>$D$11&gt;0</formula>
    </cfRule>
    <cfRule type="expression" dxfId="81" priority="2">
      <formula>$J$51&gt;0</formula>
    </cfRule>
    <cfRule type="expression" dxfId="80" priority="7">
      <formula>$P$46&gt;0</formula>
    </cfRule>
  </conditionalFormatting>
  <dataValidations xWindow="500" yWindow="471" count="4">
    <dataValidation type="custom" allowBlank="1" showInputMessage="1" showErrorMessage="1" errorTitle="Restricted Entry" error="If you used the charts below, entry in this cell is restricted. Use only a consistent normal weekly wage or calculate an average normal weekly wage using the applicable chart below." promptTitle="Use only 1 method" prompt="If you used the charts below, entry in this cell is restricted. Use only a consistent normal weekly wage or calculate an average normal weekly wage using the applicable chart below." sqref="D11" xr:uid="{00000000-0002-0000-0200-000000000000}">
      <formula1>AND(P46=0,J51=0,J56=0)</formula1>
    </dataValidation>
    <dataValidation type="custom" showInputMessage="1" showErrorMessage="1" errorTitle="Use only 1 chart" error="Entry in these cells is restricted if A.i. above or in either of the charts below" promptTitle="Use only 1 chart" prompt="Entry in these cells is restricted if you entered any value in A.i. above or in either of the charts below." sqref="D46:O46" xr:uid="{00000000-0002-0000-0200-000001000000}">
      <formula1>AND($D$11=0,$D$51:$I$51=0,$D$56:$I$56=0)</formula1>
    </dataValidation>
    <dataValidation type="custom" showInputMessage="1" showErrorMessage="1" errorTitle="Use only 1 chart" error="Entry in these cells is restricted if you entered any value in A.i. above or in either chart below." promptTitle="Use only 1 chart" prompt="Entry in these cells is restricted if you entered any value in A.i. above or in either chart above or below." sqref="D51:I51" xr:uid="{00000000-0002-0000-0200-000002000000}">
      <formula1>AND($D$11=0,$D$46:$O$46=0,$D$56:$I$56=0)</formula1>
    </dataValidation>
    <dataValidation type="custom" showInputMessage="1" showErrorMessage="1" errorTitle="Use only 1 chart" error="Entry in these cells is restricted if you entered any value in A.i. above or in either chart above." promptTitle="Use only 1 chart" prompt="Entry in these cells is restricted if you entered any value in A.i. above or in either chart above." sqref="D56:I56" xr:uid="{00000000-0002-0000-0200-000003000000}">
      <formula1>AND($D$11=0,$D$46:$O$46=0,$D$51:$I$51=0)</formula1>
    </dataValidation>
  </dataValidations>
  <pageMargins left="0.25" right="0.25" top="0.25" bottom="0.25" header="0.3" footer="0.3"/>
  <pageSetup paperSize="5" scale="84" fitToHeight="0" orientation="landscape" horizontalDpi="1200" verticalDpi="1200" r:id="rId1"/>
  <rowBreaks count="1" manualBreakCount="1">
    <brk id="35" max="15"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S68"/>
  <sheetViews>
    <sheetView showGridLines="0" view="pageLayout" topLeftCell="A10" zoomScale="87" zoomScaleNormal="80" zoomScaleSheetLayoutView="70" zoomScalePageLayoutView="87" workbookViewId="0">
      <selection activeCell="I35" sqref="I35"/>
    </sheetView>
  </sheetViews>
  <sheetFormatPr defaultColWidth="9.140625" defaultRowHeight="15" x14ac:dyDescent="0.25"/>
  <cols>
    <col min="1" max="1" width="3.42578125" style="11" customWidth="1"/>
    <col min="2" max="2" width="53.140625" style="11" customWidth="1"/>
    <col min="3" max="3" width="0.85546875" style="11" customWidth="1"/>
    <col min="4" max="4" width="16.42578125" style="4" customWidth="1"/>
    <col min="5" max="15" width="11.28515625" style="11" customWidth="1"/>
    <col min="16" max="16" width="11.28515625" style="11" bestFit="1" customWidth="1"/>
    <col min="17" max="17" width="12.85546875" style="11" customWidth="1"/>
    <col min="18" max="16384" width="9.140625" style="11"/>
  </cols>
  <sheetData>
    <row r="1" spans="1:6" s="156" customFormat="1" ht="21" x14ac:dyDescent="0.25">
      <c r="A1" s="158" t="s">
        <v>139</v>
      </c>
      <c r="D1" s="157"/>
    </row>
    <row r="2" spans="1:6" s="156" customFormat="1" ht="3.75" customHeight="1" x14ac:dyDescent="0.25">
      <c r="A2" s="158"/>
      <c r="D2" s="157"/>
    </row>
    <row r="3" spans="1:6" s="156" customFormat="1" ht="15.75" x14ac:dyDescent="0.25">
      <c r="A3" s="159" t="s">
        <v>138</v>
      </c>
      <c r="D3" s="157"/>
    </row>
    <row r="4" spans="1:6" s="156" customFormat="1" ht="15.75" x14ac:dyDescent="0.25">
      <c r="A4" s="160" t="s">
        <v>132</v>
      </c>
      <c r="D4" s="157"/>
    </row>
    <row r="5" spans="1:6" s="156" customFormat="1" ht="15.75" x14ac:dyDescent="0.25">
      <c r="A5" s="160" t="s">
        <v>134</v>
      </c>
      <c r="D5" s="157"/>
    </row>
    <row r="6" spans="1:6" s="156" customFormat="1" ht="6" customHeight="1" x14ac:dyDescent="0.25">
      <c r="A6" s="159"/>
      <c r="D6" s="157"/>
    </row>
    <row r="7" spans="1:6" s="156" customFormat="1" ht="20.25" customHeight="1" x14ac:dyDescent="0.25">
      <c r="A7" s="155" t="s">
        <v>143</v>
      </c>
      <c r="D7" s="157"/>
    </row>
    <row r="8" spans="1:6" s="79" customFormat="1" ht="8.25" customHeight="1" x14ac:dyDescent="0.25">
      <c r="A8" s="190"/>
      <c r="D8" s="191"/>
    </row>
    <row r="9" spans="1:6" s="20" customFormat="1" ht="17.25" customHeight="1" x14ac:dyDescent="0.25">
      <c r="A9" s="129" t="s">
        <v>141</v>
      </c>
      <c r="B9" s="130"/>
      <c r="C9" s="131"/>
      <c r="D9" s="130"/>
      <c r="E9" s="130"/>
      <c r="F9" s="64"/>
    </row>
    <row r="10" spans="1:6" ht="4.5" customHeight="1" x14ac:dyDescent="0.25"/>
    <row r="11" spans="1:6" ht="18.75" customHeight="1" x14ac:dyDescent="0.25">
      <c r="A11" s="83" t="s">
        <v>16</v>
      </c>
      <c r="B11" s="37" t="s">
        <v>42</v>
      </c>
    </row>
    <row r="12" spans="1:6" ht="4.5" customHeight="1" x14ac:dyDescent="0.25"/>
    <row r="13" spans="1:6" x14ac:dyDescent="0.25">
      <c r="B13" s="36" t="s">
        <v>72</v>
      </c>
      <c r="D13" s="216">
        <f>P56+IF(P56 = 0,J62,J68)+IF(J62 = 0,J68,P56)</f>
        <v>0</v>
      </c>
    </row>
    <row r="14" spans="1:6" x14ac:dyDescent="0.25">
      <c r="A14" s="83"/>
      <c r="B14" s="37"/>
    </row>
    <row r="15" spans="1:6" x14ac:dyDescent="0.25">
      <c r="A15" s="146" t="s">
        <v>142</v>
      </c>
      <c r="B15" s="147"/>
      <c r="C15" s="148"/>
      <c r="D15" s="149"/>
      <c r="E15" s="148"/>
    </row>
    <row r="16" spans="1:6" s="65" customFormat="1" ht="5.25" customHeight="1" x14ac:dyDescent="0.25">
      <c r="A16" s="188"/>
      <c r="B16" s="37"/>
      <c r="D16" s="189"/>
    </row>
    <row r="17" spans="1:9" x14ac:dyDescent="0.25">
      <c r="A17" s="83" t="s">
        <v>17</v>
      </c>
      <c r="B17" s="11" t="s">
        <v>117</v>
      </c>
      <c r="D17" s="215"/>
    </row>
    <row r="18" spans="1:9" x14ac:dyDescent="0.25">
      <c r="A18" s="83"/>
      <c r="B18" s="161" t="s">
        <v>53</v>
      </c>
    </row>
    <row r="19" spans="1:9" x14ac:dyDescent="0.25">
      <c r="A19" s="83"/>
      <c r="B19" s="18"/>
    </row>
    <row r="20" spans="1:9" ht="30" x14ac:dyDescent="0.25">
      <c r="A20" s="32" t="s">
        <v>18</v>
      </c>
      <c r="B20" s="118" t="s">
        <v>157</v>
      </c>
      <c r="D20" s="212">
        <f>MAX(0,D13-D17)</f>
        <v>0</v>
      </c>
      <c r="E20" s="40"/>
    </row>
    <row r="21" spans="1:9" x14ac:dyDescent="0.25">
      <c r="A21" s="83"/>
      <c r="B21" s="18"/>
    </row>
    <row r="22" spans="1:9" s="20" customFormat="1" x14ac:dyDescent="0.25">
      <c r="A22" s="150" t="s">
        <v>75</v>
      </c>
      <c r="B22" s="151"/>
      <c r="C22" s="151"/>
      <c r="D22" s="152"/>
      <c r="E22" s="151"/>
      <c r="F22" s="151"/>
      <c r="G22" s="151"/>
      <c r="H22" s="151"/>
      <c r="I22" s="151"/>
    </row>
    <row r="23" spans="1:9" x14ac:dyDescent="0.25">
      <c r="A23" s="83"/>
      <c r="B23" s="18"/>
    </row>
    <row r="24" spans="1:9" s="65" customFormat="1" x14ac:dyDescent="0.25">
      <c r="A24" s="95" t="s">
        <v>25</v>
      </c>
      <c r="B24" s="79" t="s">
        <v>74</v>
      </c>
      <c r="C24" s="67"/>
      <c r="D24" s="216">
        <f>Q54+IF(Q54 = 0,K60,K66)+IF(K60 = 0,K66,Q54)</f>
        <v>0</v>
      </c>
      <c r="F24" s="67"/>
      <c r="G24" s="67"/>
      <c r="H24" s="36"/>
      <c r="I24" s="97"/>
    </row>
    <row r="25" spans="1:9" x14ac:dyDescent="0.25">
      <c r="A25" s="83"/>
      <c r="B25" s="18"/>
    </row>
    <row r="26" spans="1:9" ht="30" x14ac:dyDescent="0.25">
      <c r="A26" s="32" t="s">
        <v>26</v>
      </c>
      <c r="B26" s="118" t="s">
        <v>159</v>
      </c>
      <c r="D26" s="235" t="e">
        <f>D24/D13</f>
        <v>#DIV/0!</v>
      </c>
      <c r="E26" s="57"/>
    </row>
    <row r="27" spans="1:9" x14ac:dyDescent="0.25">
      <c r="A27" s="83"/>
      <c r="B27" s="18"/>
    </row>
    <row r="28" spans="1:9" s="20" customFormat="1" x14ac:dyDescent="0.25">
      <c r="A28" s="150" t="s">
        <v>76</v>
      </c>
      <c r="B28" s="151"/>
      <c r="C28" s="151"/>
      <c r="D28" s="152"/>
      <c r="E28" s="151"/>
      <c r="F28" s="151"/>
      <c r="G28" s="151"/>
      <c r="H28" s="151"/>
      <c r="I28" s="151"/>
    </row>
    <row r="29" spans="1:9" x14ac:dyDescent="0.25">
      <c r="A29" s="83"/>
      <c r="B29" s="18"/>
    </row>
    <row r="30" spans="1:9" s="65" customFormat="1" x14ac:dyDescent="0.25">
      <c r="A30" s="95" t="s">
        <v>27</v>
      </c>
      <c r="B30" s="79" t="s">
        <v>160</v>
      </c>
      <c r="D30" s="35" t="e">
        <f>D26*D20</f>
        <v>#DIV/0!</v>
      </c>
      <c r="E30" s="172"/>
    </row>
    <row r="31" spans="1:9" x14ac:dyDescent="0.25">
      <c r="A31" s="32"/>
      <c r="B31" s="22"/>
      <c r="D31" s="38"/>
      <c r="E31" s="10"/>
    </row>
    <row r="32" spans="1:9" ht="30" x14ac:dyDescent="0.25">
      <c r="A32" s="32" t="s">
        <v>36</v>
      </c>
      <c r="B32" s="22" t="s">
        <v>158</v>
      </c>
      <c r="D32" s="35" t="e">
        <f>D17+D30</f>
        <v>#DIV/0!</v>
      </c>
      <c r="E32" s="192" t="s">
        <v>44</v>
      </c>
    </row>
    <row r="33" spans="1:19" s="20" customFormat="1" x14ac:dyDescent="0.25">
      <c r="A33" s="69"/>
      <c r="B33" s="66"/>
      <c r="C33" s="65"/>
      <c r="D33" s="65"/>
      <c r="E33" s="64"/>
      <c r="F33" s="64"/>
      <c r="G33" s="64"/>
      <c r="H33" s="64"/>
      <c r="I33" s="64"/>
      <c r="J33" s="64"/>
      <c r="K33" s="64"/>
      <c r="L33" s="64"/>
      <c r="M33" s="64"/>
      <c r="N33" s="64"/>
      <c r="O33" s="64"/>
      <c r="P33" s="64"/>
    </row>
    <row r="34" spans="1:19" x14ac:dyDescent="0.25">
      <c r="A34" s="83" t="s">
        <v>34</v>
      </c>
      <c r="B34" s="30" t="s">
        <v>183</v>
      </c>
      <c r="D34" s="11"/>
    </row>
    <row r="35" spans="1:19" x14ac:dyDescent="0.25">
      <c r="A35" s="83"/>
      <c r="B35" s="20" t="s">
        <v>180</v>
      </c>
      <c r="C35" s="20"/>
      <c r="D35" s="35" t="e">
        <f>IF(D32&gt;=2087,"Yes", "No")</f>
        <v>#DIV/0!</v>
      </c>
      <c r="E35" s="20"/>
      <c r="F35" s="20"/>
      <c r="G35" s="20"/>
      <c r="H35" s="20"/>
      <c r="I35" s="20"/>
      <c r="J35" s="20"/>
      <c r="K35" s="20"/>
      <c r="L35" s="20"/>
    </row>
    <row r="36" spans="1:19" x14ac:dyDescent="0.25">
      <c r="A36" s="83"/>
      <c r="B36" s="40" t="s">
        <v>37</v>
      </c>
      <c r="C36" s="20"/>
      <c r="D36" s="31"/>
      <c r="E36" s="20"/>
      <c r="F36" s="20"/>
      <c r="G36" s="20"/>
      <c r="H36" s="20"/>
      <c r="I36" s="20"/>
      <c r="J36" s="20"/>
      <c r="K36" s="20"/>
      <c r="L36" s="20"/>
    </row>
    <row r="37" spans="1:19" x14ac:dyDescent="0.25">
      <c r="A37" s="83"/>
      <c r="B37" s="40" t="s">
        <v>181</v>
      </c>
      <c r="C37" s="20"/>
      <c r="D37" s="23"/>
      <c r="E37" s="20"/>
      <c r="F37" s="20"/>
      <c r="G37" s="20"/>
      <c r="H37" s="20"/>
      <c r="I37" s="20"/>
      <c r="J37" s="20"/>
      <c r="K37" s="20"/>
      <c r="L37" s="20"/>
    </row>
    <row r="38" spans="1:19" x14ac:dyDescent="0.25">
      <c r="A38" s="83"/>
      <c r="B38" s="21"/>
      <c r="C38" s="20"/>
      <c r="D38" s="23"/>
      <c r="E38" s="20"/>
      <c r="F38" s="20"/>
      <c r="G38" s="20"/>
      <c r="H38" s="20"/>
      <c r="I38" s="20"/>
      <c r="J38" s="20"/>
      <c r="K38" s="20"/>
      <c r="L38" s="20"/>
    </row>
    <row r="39" spans="1:19" x14ac:dyDescent="0.25">
      <c r="A39" s="83" t="s">
        <v>38</v>
      </c>
      <c r="B39" s="20" t="s">
        <v>39</v>
      </c>
      <c r="C39" s="20"/>
      <c r="D39" s="35" t="e">
        <f>IF(D32&gt;2087,(2087-D17),(D30))</f>
        <v>#DIV/0!</v>
      </c>
      <c r="E39" s="20"/>
      <c r="F39" s="20"/>
      <c r="G39" s="20"/>
      <c r="H39" s="20"/>
      <c r="I39" s="20"/>
      <c r="J39" s="20"/>
      <c r="K39" s="20"/>
      <c r="L39" s="20"/>
    </row>
    <row r="40" spans="1:19" x14ac:dyDescent="0.25">
      <c r="A40" s="83"/>
      <c r="B40" s="40" t="s">
        <v>40</v>
      </c>
      <c r="D40" s="11"/>
    </row>
    <row r="42" spans="1:19" x14ac:dyDescent="0.25">
      <c r="A42" s="252"/>
      <c r="B42" s="253"/>
      <c r="C42" s="253"/>
      <c r="D42" s="254"/>
    </row>
    <row r="43" spans="1:19" x14ac:dyDescent="0.25">
      <c r="A43" s="253"/>
      <c r="B43" s="255"/>
      <c r="C43" s="253"/>
      <c r="D43" s="256"/>
    </row>
    <row r="45" spans="1:19" ht="23.25" x14ac:dyDescent="0.35">
      <c r="A45" s="186" t="s">
        <v>77</v>
      </c>
      <c r="B45" s="187"/>
      <c r="C45" s="153"/>
      <c r="D45" s="154"/>
      <c r="E45" s="153"/>
      <c r="F45" s="153"/>
      <c r="G45" s="153"/>
      <c r="H45" s="153"/>
      <c r="I45" s="153"/>
      <c r="J45" s="153"/>
      <c r="K45" s="153"/>
      <c r="L45" s="153"/>
      <c r="M45" s="153"/>
      <c r="N45" s="153"/>
      <c r="O45" s="153"/>
      <c r="P45" s="153"/>
      <c r="Q45" s="153"/>
      <c r="R45" s="153"/>
      <c r="S45" s="153"/>
    </row>
    <row r="46" spans="1:19" ht="15.75" x14ac:dyDescent="0.25">
      <c r="A46" s="183" t="s">
        <v>43</v>
      </c>
      <c r="B46" s="153"/>
      <c r="C46" s="153"/>
      <c r="D46" s="154"/>
      <c r="E46" s="153"/>
      <c r="F46" s="153"/>
      <c r="G46" s="153"/>
      <c r="H46" s="153"/>
      <c r="I46" s="153"/>
      <c r="J46" s="153"/>
      <c r="K46" s="153"/>
      <c r="L46" s="153"/>
      <c r="M46" s="153"/>
      <c r="N46" s="153"/>
      <c r="O46" s="153"/>
      <c r="P46" s="153"/>
      <c r="Q46" s="153"/>
      <c r="R46" s="153"/>
      <c r="S46" s="153"/>
    </row>
    <row r="47" spans="1:19" x14ac:dyDescent="0.25">
      <c r="A47" s="184"/>
      <c r="B47" s="153"/>
      <c r="C47" s="153"/>
      <c r="D47" s="154"/>
      <c r="E47" s="153"/>
      <c r="F47" s="153"/>
      <c r="G47" s="153"/>
      <c r="H47" s="153"/>
      <c r="I47" s="153"/>
      <c r="J47" s="153"/>
      <c r="K47" s="153"/>
      <c r="L47" s="153"/>
      <c r="M47" s="153"/>
      <c r="N47" s="153"/>
      <c r="O47" s="153"/>
      <c r="P47" s="153"/>
      <c r="Q47" s="153"/>
      <c r="R47" s="153"/>
      <c r="S47" s="153"/>
    </row>
    <row r="48" spans="1:19" ht="49.5" customHeight="1" x14ac:dyDescent="0.25">
      <c r="A48" s="248" t="s">
        <v>79</v>
      </c>
      <c r="B48" s="248"/>
      <c r="C48" s="248"/>
      <c r="D48" s="248"/>
      <c r="E48" s="248"/>
      <c r="F48" s="248"/>
      <c r="G48" s="248"/>
      <c r="H48" s="248"/>
      <c r="I48" s="248"/>
      <c r="J48" s="248"/>
      <c r="K48" s="248"/>
      <c r="L48" s="248"/>
      <c r="M48" s="248"/>
      <c r="N48" s="248"/>
      <c r="O48" s="248"/>
      <c r="P48" s="248"/>
      <c r="Q48" s="248"/>
      <c r="R48" s="248"/>
      <c r="S48" s="248"/>
    </row>
    <row r="49" spans="1:19" ht="18.75" x14ac:dyDescent="0.3">
      <c r="A49" s="185"/>
      <c r="B49" s="153"/>
      <c r="C49" s="153"/>
      <c r="D49" s="154"/>
      <c r="E49" s="153"/>
      <c r="F49" s="153"/>
      <c r="G49" s="153"/>
      <c r="H49" s="153"/>
      <c r="I49" s="153"/>
      <c r="J49" s="153"/>
      <c r="K49" s="153"/>
      <c r="L49" s="153"/>
      <c r="M49" s="153"/>
      <c r="N49" s="153"/>
      <c r="O49" s="153"/>
      <c r="P49" s="153"/>
      <c r="Q49" s="153"/>
      <c r="R49" s="153"/>
      <c r="S49" s="153"/>
    </row>
    <row r="50" spans="1:19" ht="33.75" customHeight="1" x14ac:dyDescent="0.25">
      <c r="A50" s="248" t="s">
        <v>80</v>
      </c>
      <c r="B50" s="248"/>
      <c r="C50" s="248"/>
      <c r="D50" s="248"/>
      <c r="E50" s="248"/>
      <c r="F50" s="248"/>
      <c r="G50" s="248"/>
      <c r="H50" s="248"/>
      <c r="I50" s="248"/>
      <c r="J50" s="248"/>
      <c r="K50" s="248"/>
      <c r="L50" s="248"/>
      <c r="M50" s="248"/>
      <c r="N50" s="248"/>
      <c r="O50" s="248"/>
      <c r="P50" s="248"/>
      <c r="Q50" s="248"/>
      <c r="R50" s="248"/>
      <c r="S50" s="248"/>
    </row>
    <row r="51" spans="1:19" x14ac:dyDescent="0.25">
      <c r="A51" s="81"/>
    </row>
    <row r="52" spans="1:19" x14ac:dyDescent="0.25">
      <c r="B52" s="11" t="s">
        <v>22</v>
      </c>
      <c r="D52" s="48"/>
      <c r="E52" s="49"/>
      <c r="F52" s="49"/>
      <c r="G52" s="49"/>
      <c r="H52" s="49"/>
      <c r="I52" s="49"/>
      <c r="J52" s="49"/>
      <c r="K52" s="49"/>
      <c r="L52" s="49"/>
      <c r="M52" s="49"/>
      <c r="N52" s="49"/>
      <c r="O52" s="12"/>
    </row>
    <row r="53" spans="1:19" x14ac:dyDescent="0.25">
      <c r="B53" s="62" t="s">
        <v>19</v>
      </c>
      <c r="C53" s="65"/>
      <c r="D53" s="112"/>
      <c r="E53" s="112"/>
      <c r="F53" s="112"/>
      <c r="G53" s="112"/>
      <c r="H53" s="112"/>
      <c r="I53" s="112"/>
      <c r="J53" s="112"/>
      <c r="K53" s="112"/>
      <c r="L53" s="112"/>
      <c r="M53" s="112"/>
      <c r="N53" s="112"/>
      <c r="O53" s="113"/>
      <c r="P53" s="61" t="s">
        <v>21</v>
      </c>
      <c r="Q53" s="9" t="s">
        <v>144</v>
      </c>
    </row>
    <row r="54" spans="1:19" x14ac:dyDescent="0.25">
      <c r="B54" s="13" t="s">
        <v>20</v>
      </c>
      <c r="D54" s="77"/>
      <c r="E54" s="77"/>
      <c r="F54" s="77"/>
      <c r="G54" s="77"/>
      <c r="H54" s="77"/>
      <c r="I54" s="77"/>
      <c r="J54" s="77"/>
      <c r="K54" s="77"/>
      <c r="L54" s="77"/>
      <c r="M54" s="77"/>
      <c r="N54" s="77"/>
      <c r="O54" s="77"/>
      <c r="P54" s="78">
        <f>SUM(D54:O54)</f>
        <v>0</v>
      </c>
      <c r="Q54" s="78">
        <f>P54/12</f>
        <v>0</v>
      </c>
      <c r="R54" s="180" t="s">
        <v>30</v>
      </c>
    </row>
    <row r="55" spans="1:19" x14ac:dyDescent="0.25">
      <c r="B55" s="13" t="s">
        <v>28</v>
      </c>
      <c r="D55" s="77"/>
      <c r="E55" s="77"/>
      <c r="F55" s="77"/>
      <c r="G55" s="77"/>
      <c r="H55" s="77"/>
      <c r="I55" s="77"/>
      <c r="J55" s="77"/>
      <c r="K55" s="77"/>
      <c r="L55" s="77"/>
      <c r="M55" s="77"/>
      <c r="N55" s="77"/>
      <c r="O55" s="77"/>
      <c r="P55" s="78">
        <f>SUM(D55:O55)</f>
        <v>0</v>
      </c>
      <c r="R55" s="161"/>
    </row>
    <row r="56" spans="1:19" x14ac:dyDescent="0.25">
      <c r="B56" s="14"/>
      <c r="D56" s="5"/>
      <c r="E56" s="14"/>
      <c r="F56" s="14"/>
      <c r="G56" s="14"/>
      <c r="H56" s="14"/>
      <c r="I56" s="14"/>
      <c r="J56" s="14"/>
      <c r="K56" s="14"/>
      <c r="L56" s="14"/>
      <c r="M56" s="14"/>
      <c r="O56" s="15" t="s">
        <v>70</v>
      </c>
      <c r="P56" s="78">
        <f>(P54+P55)/12</f>
        <v>0</v>
      </c>
      <c r="Q56" s="180" t="s">
        <v>33</v>
      </c>
    </row>
    <row r="57" spans="1:19" x14ac:dyDescent="0.25">
      <c r="A57" s="8" t="s">
        <v>29</v>
      </c>
    </row>
    <row r="58" spans="1:19" x14ac:dyDescent="0.25">
      <c r="B58" s="11" t="s">
        <v>23</v>
      </c>
      <c r="D58" s="6"/>
      <c r="E58" s="12"/>
      <c r="F58" s="12"/>
      <c r="G58" s="12"/>
      <c r="H58" s="12"/>
      <c r="I58" s="12"/>
    </row>
    <row r="59" spans="1:19" x14ac:dyDescent="0.25">
      <c r="B59" s="62" t="s">
        <v>19</v>
      </c>
      <c r="C59" s="65"/>
      <c r="D59" s="112"/>
      <c r="E59" s="112"/>
      <c r="F59" s="112"/>
      <c r="G59" s="112"/>
      <c r="H59" s="112"/>
      <c r="I59" s="112"/>
      <c r="J59" s="61" t="s">
        <v>21</v>
      </c>
      <c r="K59" s="9" t="s">
        <v>144</v>
      </c>
    </row>
    <row r="60" spans="1:19" x14ac:dyDescent="0.25">
      <c r="B60" s="13" t="s">
        <v>20</v>
      </c>
      <c r="D60" s="77"/>
      <c r="E60" s="77"/>
      <c r="F60" s="77"/>
      <c r="G60" s="77"/>
      <c r="H60" s="77"/>
      <c r="I60" s="77"/>
      <c r="J60" s="78">
        <f>SUM(D60:I60)</f>
        <v>0</v>
      </c>
      <c r="K60" s="78">
        <f>J60/12</f>
        <v>0</v>
      </c>
      <c r="L60" s="180" t="s">
        <v>30</v>
      </c>
    </row>
    <row r="61" spans="1:19" x14ac:dyDescent="0.25">
      <c r="B61" s="13" t="s">
        <v>28</v>
      </c>
      <c r="D61" s="77"/>
      <c r="E61" s="77"/>
      <c r="F61" s="77"/>
      <c r="G61" s="77"/>
      <c r="H61" s="77"/>
      <c r="I61" s="77"/>
      <c r="J61" s="78">
        <f>SUM(D61:I61)</f>
        <v>0</v>
      </c>
    </row>
    <row r="62" spans="1:19" x14ac:dyDescent="0.25">
      <c r="I62" s="15" t="s">
        <v>70</v>
      </c>
      <c r="J62" s="78">
        <f>(J60+J61)/12</f>
        <v>0</v>
      </c>
      <c r="K62" s="180" t="s">
        <v>33</v>
      </c>
    </row>
    <row r="63" spans="1:19" x14ac:dyDescent="0.25">
      <c r="A63" s="8" t="s">
        <v>29</v>
      </c>
    </row>
    <row r="64" spans="1:19" x14ac:dyDescent="0.25">
      <c r="B64" s="11" t="s">
        <v>24</v>
      </c>
      <c r="D64" s="6"/>
      <c r="E64" s="12"/>
      <c r="F64" s="12"/>
      <c r="G64" s="12"/>
      <c r="H64" s="12"/>
      <c r="I64" s="12"/>
    </row>
    <row r="65" spans="2:12" x14ac:dyDescent="0.25">
      <c r="B65" s="62" t="s">
        <v>19</v>
      </c>
      <c r="C65" s="65"/>
      <c r="D65" s="112"/>
      <c r="E65" s="112"/>
      <c r="F65" s="112"/>
      <c r="G65" s="112"/>
      <c r="H65" s="112"/>
      <c r="I65" s="112"/>
      <c r="J65" s="61" t="s">
        <v>21</v>
      </c>
      <c r="K65" s="9" t="s">
        <v>144</v>
      </c>
    </row>
    <row r="66" spans="2:12" x14ac:dyDescent="0.25">
      <c r="B66" s="13" t="s">
        <v>20</v>
      </c>
      <c r="D66" s="77"/>
      <c r="E66" s="77"/>
      <c r="F66" s="77"/>
      <c r="G66" s="77"/>
      <c r="H66" s="77"/>
      <c r="I66" s="77"/>
      <c r="J66" s="78">
        <f>SUM(D66:I66)</f>
        <v>0</v>
      </c>
      <c r="K66" s="78">
        <f>J66/13</f>
        <v>0</v>
      </c>
      <c r="L66" s="180" t="s">
        <v>30</v>
      </c>
    </row>
    <row r="67" spans="2:12" x14ac:dyDescent="0.25">
      <c r="B67" s="13" t="s">
        <v>28</v>
      </c>
      <c r="D67" s="77"/>
      <c r="E67" s="77"/>
      <c r="F67" s="77"/>
      <c r="G67" s="77"/>
      <c r="H67" s="77"/>
      <c r="I67" s="77"/>
      <c r="J67" s="78">
        <f>SUM(D67:I67)</f>
        <v>0</v>
      </c>
    </row>
    <row r="68" spans="2:12" x14ac:dyDescent="0.25">
      <c r="I68" s="15" t="s">
        <v>71</v>
      </c>
      <c r="J68" s="78">
        <f>(J66+J67)/13</f>
        <v>0</v>
      </c>
      <c r="K68" s="180" t="s">
        <v>33</v>
      </c>
    </row>
  </sheetData>
  <sheetProtection algorithmName="SHA-512" hashValue="Pr7wz6mvS2z4Kbe7ByX3c3BlLvrdS7oNA2Mm2BsSY5OnireWYGrfYZIAXk14ux98lpx/Ce+av1Mc/xgWx7QYcg==" saltValue="mcK95RrkQNKh11lFbkFFMg==" spinCount="100000" sheet="1" objects="1" scenarios="1"/>
  <mergeCells count="2">
    <mergeCell ref="A48:S48"/>
    <mergeCell ref="A50:S50"/>
  </mergeCells>
  <conditionalFormatting sqref="D54:O55">
    <cfRule type="expression" dxfId="79" priority="10">
      <formula>AND($J$60&gt;0)</formula>
    </cfRule>
    <cfRule type="expression" dxfId="78" priority="12">
      <formula>AND($J$66&gt;0)</formula>
    </cfRule>
  </conditionalFormatting>
  <conditionalFormatting sqref="D54:O54">
    <cfRule type="expression" dxfId="77" priority="9">
      <formula>$J$67&gt;0</formula>
    </cfRule>
    <cfRule type="expression" dxfId="76" priority="11">
      <formula>$J$61&gt;0</formula>
    </cfRule>
  </conditionalFormatting>
  <conditionalFormatting sqref="D60:I61">
    <cfRule type="expression" dxfId="75" priority="5">
      <formula>$P$54&gt;0</formula>
    </cfRule>
    <cfRule type="expression" priority="6">
      <formula>$P$55&gt;0</formula>
    </cfRule>
    <cfRule type="expression" dxfId="74" priority="7">
      <formula>$J$66&gt;0</formula>
    </cfRule>
    <cfRule type="expression" dxfId="73" priority="8">
      <formula>$J$67&gt;0</formula>
    </cfRule>
  </conditionalFormatting>
  <conditionalFormatting sqref="D66:I67">
    <cfRule type="expression" dxfId="72" priority="1">
      <formula>$J$61&gt;0</formula>
    </cfRule>
    <cfRule type="expression" dxfId="71" priority="2">
      <formula>$J$60&gt;0</formula>
    </cfRule>
    <cfRule type="expression" dxfId="70" priority="3">
      <formula>$P$55&gt;0</formula>
    </cfRule>
    <cfRule type="expression" dxfId="69" priority="4">
      <formula>$P$54&gt;0</formula>
    </cfRule>
  </conditionalFormatting>
  <dataValidations count="7">
    <dataValidation operator="lessThanOrEqual" allowBlank="1" showInputMessage="1" showErrorMessage="1" sqref="D26" xr:uid="{00000000-0002-0000-0300-000000000000}"/>
    <dataValidation type="custom" showInputMessage="1" showErrorMessage="1" errorTitle="Use only 1 chart" error="Entry in these cells is restricted if you entered any value in either the chart above or below." promptTitle="Use only 1 chart" prompt="Entry in these cells is restricted if you entered any value in either the chart above or below." sqref="D61:I61" xr:uid="{00000000-0002-0000-0300-000001000000}">
      <formula1>AND($P$54=0,$P$55=0,$J$66=0,$J$67=0)</formula1>
    </dataValidation>
    <dataValidation type="custom" showInputMessage="1" showErrorMessage="1" errorTitle="Use only 1 chart" error="Entry in these cells is restricted if you entered any value in either chart above." promptTitle="Use only 1 chart" prompt="Entry in these cells is restricted if you entered any value in either chart above." sqref="D67:I67" xr:uid="{00000000-0002-0000-0300-000002000000}">
      <formula1>AND($P$54=0,$P$55=0,$J$60=0,$J$61=0)</formula1>
    </dataValidation>
    <dataValidation type="custom" showInputMessage="1" showErrorMessage="1" errorTitle="Use only 1 chart" error="Entry in these cells is restricted if you entered any value either chart below." promptTitle="Use only 1 chart" prompt="Entry in these cells is restricted if you entered any value either chart below." sqref="D54:O54" xr:uid="{00000000-0002-0000-0300-000003000000}">
      <formula1>AND($J$60=0,$J$61=0,$J$67=0,$J$66=0)</formula1>
    </dataValidation>
    <dataValidation type="custom" showInputMessage="1" showErrorMessage="1" errorTitle="Use only 1 chart" error="Entry in these cells is restricted if you entered any value in either chart below." promptTitle="Use only 1 chart" prompt="Entry in these cells is restricted if you entered any value either chart below." sqref="D55:O55" xr:uid="{00000000-0002-0000-0300-000004000000}">
      <formula1>AND($J$60=0,$J$61=0,$J$66=0,$J$67=0)</formula1>
    </dataValidation>
    <dataValidation type="custom" showInputMessage="1" showErrorMessage="1" errorTitle="Use only 1 chart" error="Entry in these cells is restricted if you entered any value in either chart above or below." promptTitle="Use only 1 chart" prompt="Entry in these cells is restricted if you entered any value in either chart above or below." sqref="D60:I60" xr:uid="{00000000-0002-0000-0300-000005000000}">
      <formula1>AND($P$54=0,$P$55=0,$J$66=0,$J$67=0)</formula1>
    </dataValidation>
    <dataValidation type="custom" allowBlank="1" showInputMessage="1" showErrorMessage="1" errorTitle="Use only 1 chart" error="Entry in these cells is restricted if you entered any value in either chart above." promptTitle="Use only 1 chart" prompt="Entry in these cells is restricted if you entered any value in either chart above." sqref="D66:I66" xr:uid="{00000000-0002-0000-0300-000006000000}">
      <formula1>AND($P$54=0,$P$55=0,$J$60=0,$J$61=0)</formula1>
    </dataValidation>
  </dataValidations>
  <pageMargins left="0.45" right="0.45" top="0.5" bottom="0.5" header="0.3" footer="0.3"/>
  <pageSetup paperSize="5" scale="69" fitToHeight="0" orientation="landscape" r:id="rId1"/>
  <rowBreaks count="1" manualBreakCount="1">
    <brk id="44" max="18"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A37"/>
    <pageSetUpPr fitToPage="1"/>
  </sheetPr>
  <dimension ref="A1:XFC68"/>
  <sheetViews>
    <sheetView showGridLines="0" view="pageLayout" zoomScale="80" zoomScaleNormal="70" zoomScaleSheetLayoutView="50" zoomScalePageLayoutView="80" workbookViewId="0">
      <selection activeCell="A38" sqref="A38:F40"/>
    </sheetView>
  </sheetViews>
  <sheetFormatPr defaultColWidth="9.140625" defaultRowHeight="15" x14ac:dyDescent="0.25"/>
  <cols>
    <col min="1" max="1" width="4.85546875" style="20" bestFit="1" customWidth="1"/>
    <col min="2" max="2" width="52.7109375" style="20" customWidth="1"/>
    <col min="3" max="3" width="0.7109375" style="20" customWidth="1"/>
    <col min="4" max="4" width="11.7109375" style="23" customWidth="1"/>
    <col min="5" max="16" width="11.7109375" style="20" customWidth="1"/>
    <col min="17" max="17" width="12" style="20" customWidth="1"/>
    <col min="18" max="16384" width="9.140625" style="20"/>
  </cols>
  <sheetData>
    <row r="1" spans="1:16" s="194" customFormat="1" ht="21" x14ac:dyDescent="0.35">
      <c r="A1" s="193" t="s">
        <v>161</v>
      </c>
      <c r="D1" s="195"/>
      <c r="E1" s="196"/>
      <c r="F1" s="196"/>
      <c r="G1" s="196"/>
      <c r="H1" s="196"/>
      <c r="I1" s="196"/>
    </row>
    <row r="2" spans="1:16" s="194" customFormat="1" ht="9" customHeight="1" x14ac:dyDescent="0.35">
      <c r="A2" s="193"/>
      <c r="D2" s="195"/>
      <c r="E2" s="196"/>
      <c r="F2" s="196"/>
      <c r="G2" s="196"/>
      <c r="H2" s="196"/>
      <c r="I2" s="196"/>
    </row>
    <row r="3" spans="1:16" s="194" customFormat="1" ht="15.75" x14ac:dyDescent="0.25">
      <c r="A3" s="197" t="s">
        <v>152</v>
      </c>
      <c r="D3" s="195"/>
      <c r="E3" s="196"/>
      <c r="F3" s="196"/>
      <c r="G3" s="196"/>
      <c r="H3" s="196"/>
      <c r="I3" s="196"/>
    </row>
    <row r="4" spans="1:16" s="194" customFormat="1" ht="15.75" x14ac:dyDescent="0.25">
      <c r="A4" s="197" t="s">
        <v>153</v>
      </c>
      <c r="D4" s="195"/>
      <c r="E4" s="196"/>
      <c r="F4" s="196"/>
      <c r="G4" s="196"/>
      <c r="H4" s="196"/>
      <c r="I4" s="196"/>
    </row>
    <row r="5" spans="1:16" s="194" customFormat="1" ht="15.75" x14ac:dyDescent="0.25">
      <c r="A5" s="197" t="s">
        <v>154</v>
      </c>
      <c r="D5" s="195"/>
      <c r="E5" s="196"/>
      <c r="F5" s="196"/>
      <c r="G5" s="196"/>
      <c r="H5" s="196"/>
      <c r="I5" s="196"/>
    </row>
    <row r="6" spans="1:16" s="194" customFormat="1" ht="7.5" customHeight="1" x14ac:dyDescent="0.25">
      <c r="A6" s="197"/>
      <c r="D6" s="195"/>
      <c r="E6" s="196"/>
      <c r="F6" s="196"/>
      <c r="G6" s="196"/>
      <c r="H6" s="196"/>
      <c r="I6" s="196"/>
    </row>
    <row r="7" spans="1:16" s="194" customFormat="1" x14ac:dyDescent="0.25">
      <c r="A7" s="198" t="s">
        <v>143</v>
      </c>
      <c r="D7" s="195"/>
      <c r="E7" s="196"/>
      <c r="F7" s="196"/>
      <c r="G7" s="196"/>
      <c r="H7" s="196"/>
      <c r="I7" s="196"/>
    </row>
    <row r="8" spans="1:16" ht="7.5" customHeight="1" x14ac:dyDescent="0.25"/>
    <row r="9" spans="1:16" x14ac:dyDescent="0.25">
      <c r="A9" s="129" t="s">
        <v>136</v>
      </c>
      <c r="B9" s="129"/>
      <c r="C9" s="130"/>
      <c r="D9" s="131"/>
      <c r="E9" s="130"/>
      <c r="F9" s="130"/>
      <c r="G9" s="130"/>
      <c r="H9" s="130"/>
      <c r="I9" s="130"/>
      <c r="J9" s="130"/>
      <c r="K9" s="130"/>
      <c r="L9" s="130"/>
      <c r="M9" s="130"/>
      <c r="N9" s="130"/>
      <c r="O9" s="130"/>
      <c r="P9" s="64"/>
    </row>
    <row r="10" spans="1:16" ht="5.25" customHeight="1" x14ac:dyDescent="0.25">
      <c r="P10" s="64"/>
    </row>
    <row r="11" spans="1:16" ht="18" customHeight="1" x14ac:dyDescent="0.25">
      <c r="A11" s="44"/>
      <c r="B11" s="58"/>
      <c r="F11" s="8" t="s">
        <v>81</v>
      </c>
      <c r="G11" s="8"/>
      <c r="H11" s="8" t="s">
        <v>82</v>
      </c>
      <c r="J11" s="8" t="s">
        <v>83</v>
      </c>
      <c r="L11" s="12" t="s">
        <v>84</v>
      </c>
      <c r="P11" s="64"/>
    </row>
    <row r="12" spans="1:16" x14ac:dyDescent="0.25">
      <c r="A12" s="47" t="s">
        <v>54</v>
      </c>
      <c r="B12" s="20" t="s">
        <v>86</v>
      </c>
      <c r="F12" s="82"/>
      <c r="G12" s="16"/>
      <c r="H12" s="74"/>
      <c r="J12" s="74"/>
      <c r="L12" s="33">
        <f>F12+H12+J12</f>
        <v>0</v>
      </c>
      <c r="N12" s="8" t="s">
        <v>85</v>
      </c>
      <c r="P12" s="64"/>
    </row>
    <row r="13" spans="1:16" ht="18" customHeight="1" x14ac:dyDescent="0.25">
      <c r="A13" s="43"/>
      <c r="F13" s="108"/>
      <c r="I13" s="25"/>
      <c r="L13" s="25"/>
      <c r="N13" s="33">
        <f>L12+L15</f>
        <v>0</v>
      </c>
      <c r="P13" s="64"/>
    </row>
    <row r="14" spans="1:16" s="25" customFormat="1" ht="15.75" customHeight="1" x14ac:dyDescent="0.25">
      <c r="A14" s="45" t="s">
        <v>29</v>
      </c>
      <c r="B14" s="39" t="s">
        <v>88</v>
      </c>
      <c r="F14" s="26"/>
      <c r="L14" s="12" t="s">
        <v>84</v>
      </c>
      <c r="P14" s="217"/>
    </row>
    <row r="15" spans="1:16" ht="15" customHeight="1" x14ac:dyDescent="0.25">
      <c r="A15" s="115" t="s">
        <v>55</v>
      </c>
      <c r="B15" s="22" t="s">
        <v>87</v>
      </c>
      <c r="F15" s="42">
        <f>Q51+IF(Q51 = 0,K58,K65)+IF(K58 = 0,K65,Q51)</f>
        <v>0</v>
      </c>
      <c r="G15" s="16"/>
      <c r="H15" s="42">
        <f>Q52+IF(Q52 = 0,K59,K66)+IF(K59 = 0,K66,Q52)</f>
        <v>0</v>
      </c>
      <c r="J15" s="42">
        <f>Q53+IF(Q53 = 0,K60,K67)+IF(K60 = 0,K67,Q53)</f>
        <v>0</v>
      </c>
      <c r="L15" s="42">
        <f>F15+H15+J15</f>
        <v>0</v>
      </c>
      <c r="P15" s="64"/>
    </row>
    <row r="16" spans="1:16" x14ac:dyDescent="0.25">
      <c r="A16" s="43"/>
      <c r="P16" s="64"/>
    </row>
    <row r="17" spans="1:16383" x14ac:dyDescent="0.25">
      <c r="A17" s="129" t="s">
        <v>169</v>
      </c>
      <c r="B17" s="130"/>
      <c r="C17" s="130"/>
      <c r="D17" s="131"/>
      <c r="E17" s="130"/>
      <c r="F17" s="130"/>
      <c r="G17" s="130"/>
      <c r="H17" s="130"/>
      <c r="I17" s="130"/>
      <c r="J17" s="130"/>
      <c r="K17" s="130"/>
      <c r="L17" s="130"/>
      <c r="M17" s="130"/>
      <c r="N17" s="130"/>
      <c r="O17" s="130"/>
      <c r="P17" s="64"/>
    </row>
    <row r="18" spans="1:16383" ht="6" customHeight="1" x14ac:dyDescent="0.25">
      <c r="A18" s="43"/>
      <c r="P18" s="64"/>
    </row>
    <row r="19" spans="1:16383" x14ac:dyDescent="0.25">
      <c r="A19" s="47" t="s">
        <v>17</v>
      </c>
      <c r="B19" s="10" t="s">
        <v>118</v>
      </c>
      <c r="D19" s="207"/>
      <c r="P19" s="64"/>
    </row>
    <row r="20" spans="1:16383" ht="13.5" customHeight="1" x14ac:dyDescent="0.25">
      <c r="A20" s="43"/>
      <c r="B20" s="40" t="s">
        <v>52</v>
      </c>
      <c r="D20" s="208"/>
      <c r="P20" s="64"/>
    </row>
    <row r="21" spans="1:16383" ht="12" customHeight="1" x14ac:dyDescent="0.25">
      <c r="A21" s="43"/>
      <c r="D21" s="208"/>
      <c r="P21" s="64"/>
    </row>
    <row r="22" spans="1:16383" ht="30" x14ac:dyDescent="0.25">
      <c r="A22" s="44" t="s">
        <v>18</v>
      </c>
      <c r="B22" s="22" t="s">
        <v>155</v>
      </c>
      <c r="D22" s="209">
        <f>MAX(0,-D19+IF(F12=0,F15,F12)+IF(H12=0,H15,H12)+IF(J12=0,J15,J12))</f>
        <v>0</v>
      </c>
      <c r="E22" s="7" t="s">
        <v>48</v>
      </c>
      <c r="P22" s="64"/>
    </row>
    <row r="23" spans="1:16383" x14ac:dyDescent="0.25">
      <c r="A23" s="43"/>
      <c r="D23" s="16"/>
      <c r="P23" s="64"/>
    </row>
    <row r="24" spans="1:16383" s="64" customFormat="1" x14ac:dyDescent="0.25">
      <c r="A24" s="206" t="s">
        <v>76</v>
      </c>
      <c r="B24" s="206"/>
      <c r="C24" s="206"/>
      <c r="D24" s="210"/>
      <c r="E24" s="206"/>
      <c r="F24" s="206"/>
      <c r="G24" s="206"/>
      <c r="H24" s="206"/>
      <c r="I24" s="206"/>
      <c r="J24" s="206"/>
      <c r="K24" s="206"/>
      <c r="L24" s="206"/>
      <c r="M24" s="206"/>
      <c r="N24" s="206"/>
      <c r="O24" s="206"/>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row>
    <row r="25" spans="1:16383" ht="5.25" customHeight="1" x14ac:dyDescent="0.25">
      <c r="A25" s="43"/>
      <c r="B25" s="22"/>
      <c r="D25" s="211"/>
    </row>
    <row r="26" spans="1:16383" x14ac:dyDescent="0.25">
      <c r="A26" s="47" t="s">
        <v>25</v>
      </c>
      <c r="B26" s="30" t="s">
        <v>183</v>
      </c>
      <c r="D26" s="16"/>
      <c r="F26" s="27"/>
    </row>
    <row r="27" spans="1:16383" x14ac:dyDescent="0.25">
      <c r="B27" s="64" t="s">
        <v>179</v>
      </c>
      <c r="D27" s="35" t="str">
        <f>IF(N13&gt;=2087,"Yes", "No")</f>
        <v>No</v>
      </c>
      <c r="F27" s="27"/>
    </row>
    <row r="28" spans="1:16383" x14ac:dyDescent="0.25">
      <c r="B28" s="40" t="s">
        <v>49</v>
      </c>
      <c r="D28" s="211"/>
      <c r="F28" s="27"/>
    </row>
    <row r="29" spans="1:16383" x14ac:dyDescent="0.25">
      <c r="B29" s="40" t="s">
        <v>182</v>
      </c>
      <c r="D29" s="208"/>
    </row>
    <row r="30" spans="1:16383" ht="7.5" customHeight="1" x14ac:dyDescent="0.25">
      <c r="D30" s="208"/>
    </row>
    <row r="31" spans="1:16383" ht="45" x14ac:dyDescent="0.25">
      <c r="A31" s="32" t="s">
        <v>27</v>
      </c>
      <c r="B31" s="22" t="s">
        <v>90</v>
      </c>
      <c r="D31" s="212">
        <f>IF(N13&gt;2087,(2087-D19),(D22))</f>
        <v>0</v>
      </c>
      <c r="G31" s="69"/>
    </row>
    <row r="32" spans="1:16383" x14ac:dyDescent="0.25">
      <c r="A32" s="11"/>
      <c r="B32" s="40" t="s">
        <v>40</v>
      </c>
      <c r="C32" s="11"/>
      <c r="D32" s="11"/>
    </row>
    <row r="33" spans="1:20" x14ac:dyDescent="0.25">
      <c r="A33" s="11"/>
      <c r="B33" s="21"/>
      <c r="C33" s="11"/>
      <c r="D33" s="11"/>
      <c r="F33" s="8" t="s">
        <v>81</v>
      </c>
    </row>
    <row r="34" spans="1:20" ht="30" x14ac:dyDescent="0.25">
      <c r="A34" s="44" t="s">
        <v>36</v>
      </c>
      <c r="B34" s="22" t="s">
        <v>89</v>
      </c>
      <c r="D34" s="20"/>
      <c r="E34" s="40"/>
      <c r="F34" s="50" t="e">
        <f>IF(F12=0,(F15/N13),(F12/N13))</f>
        <v>#DIV/0!</v>
      </c>
    </row>
    <row r="35" spans="1:20" x14ac:dyDescent="0.25">
      <c r="F35" s="23"/>
    </row>
    <row r="36" spans="1:20" ht="33" customHeight="1" x14ac:dyDescent="0.25">
      <c r="A36" s="32" t="s">
        <v>34</v>
      </c>
      <c r="B36" s="22" t="s">
        <v>91</v>
      </c>
      <c r="D36" s="20"/>
      <c r="F36" s="34" t="e">
        <f>F34*D31</f>
        <v>#DIV/0!</v>
      </c>
    </row>
    <row r="37" spans="1:20" x14ac:dyDescent="0.25">
      <c r="F37" s="23"/>
    </row>
    <row r="38" spans="1:20" x14ac:dyDescent="0.25">
      <c r="A38" s="252"/>
      <c r="B38" s="253"/>
      <c r="C38" s="257"/>
      <c r="D38" s="257"/>
      <c r="E38" s="257"/>
      <c r="F38" s="258"/>
    </row>
    <row r="39" spans="1:20" ht="32.25" customHeight="1" x14ac:dyDescent="0.25">
      <c r="A39" s="253"/>
      <c r="B39" s="255"/>
      <c r="C39" s="257"/>
      <c r="D39" s="257"/>
      <c r="E39" s="257"/>
      <c r="F39" s="258"/>
    </row>
    <row r="40" spans="1:20" x14ac:dyDescent="0.25">
      <c r="A40" s="257"/>
      <c r="B40" s="257"/>
      <c r="C40" s="257"/>
      <c r="D40" s="258"/>
      <c r="E40" s="257"/>
      <c r="F40" s="257"/>
    </row>
    <row r="41" spans="1:20" s="194" customFormat="1" ht="18.75" x14ac:dyDescent="0.3">
      <c r="A41" s="205" t="s">
        <v>77</v>
      </c>
      <c r="D41" s="200"/>
    </row>
    <row r="42" spans="1:20" s="194" customFormat="1" ht="7.5" customHeight="1" x14ac:dyDescent="0.3">
      <c r="A42" s="199"/>
      <c r="D42" s="200"/>
    </row>
    <row r="43" spans="1:20" s="194" customFormat="1" ht="15.75" customHeight="1" x14ac:dyDescent="0.25">
      <c r="A43" s="201" t="s">
        <v>43</v>
      </c>
      <c r="B43" s="201"/>
      <c r="C43" s="201"/>
      <c r="D43" s="201"/>
      <c r="E43" s="201"/>
      <c r="F43" s="201"/>
      <c r="G43" s="201"/>
      <c r="H43" s="201"/>
      <c r="I43" s="201"/>
      <c r="J43" s="201"/>
      <c r="K43" s="201"/>
      <c r="L43" s="201"/>
      <c r="M43" s="201"/>
      <c r="N43" s="201"/>
      <c r="O43" s="201"/>
      <c r="P43" s="201"/>
      <c r="Q43" s="201"/>
      <c r="R43" s="202"/>
      <c r="S43" s="202"/>
      <c r="T43" s="202"/>
    </row>
    <row r="44" spans="1:20" s="194" customFormat="1" ht="15.75" customHeight="1" x14ac:dyDescent="0.25">
      <c r="A44" s="203"/>
      <c r="C44" s="203"/>
      <c r="D44" s="203"/>
      <c r="E44" s="203"/>
      <c r="F44" s="203"/>
      <c r="G44" s="203"/>
      <c r="H44" s="203"/>
      <c r="I44" s="203"/>
      <c r="J44" s="203"/>
      <c r="K44" s="203"/>
      <c r="L44" s="203"/>
      <c r="M44" s="203"/>
      <c r="N44" s="203"/>
      <c r="O44" s="203"/>
      <c r="P44" s="203"/>
      <c r="Q44" s="203"/>
      <c r="R44" s="203"/>
      <c r="S44" s="203"/>
      <c r="T44" s="203"/>
    </row>
    <row r="45" spans="1:20" s="194" customFormat="1" ht="66" customHeight="1" x14ac:dyDescent="0.25">
      <c r="A45" s="249" t="s">
        <v>78</v>
      </c>
      <c r="B45" s="249"/>
      <c r="C45" s="249"/>
      <c r="D45" s="249"/>
      <c r="E45" s="249"/>
      <c r="F45" s="249"/>
      <c r="G45" s="249"/>
      <c r="H45" s="249"/>
      <c r="I45" s="249"/>
      <c r="J45" s="249"/>
      <c r="K45" s="249"/>
      <c r="L45" s="249"/>
      <c r="M45" s="249"/>
      <c r="N45" s="249"/>
      <c r="O45" s="249"/>
      <c r="P45" s="249"/>
      <c r="Q45" s="249"/>
      <c r="R45" s="202"/>
    </row>
    <row r="46" spans="1:20" s="194" customFormat="1" ht="13.5" customHeight="1" x14ac:dyDescent="0.25">
      <c r="D46" s="204"/>
    </row>
    <row r="47" spans="1:20" s="194" customFormat="1" ht="15.75" x14ac:dyDescent="0.25">
      <c r="A47" s="201" t="s">
        <v>51</v>
      </c>
      <c r="D47" s="204"/>
    </row>
    <row r="49" spans="1:18" x14ac:dyDescent="0.25">
      <c r="B49" s="20" t="s">
        <v>22</v>
      </c>
      <c r="D49" s="6"/>
      <c r="E49" s="12"/>
      <c r="F49" s="12"/>
      <c r="G49" s="12"/>
      <c r="H49" s="12"/>
      <c r="I49" s="12"/>
      <c r="J49" s="12"/>
      <c r="K49" s="12"/>
      <c r="L49" s="12"/>
      <c r="M49" s="12"/>
      <c r="N49" s="12"/>
      <c r="O49" s="162" t="s">
        <v>162</v>
      </c>
      <c r="Q49" s="10" t="s">
        <v>163</v>
      </c>
    </row>
    <row r="50" spans="1:18" x14ac:dyDescent="0.25">
      <c r="B50" s="59" t="s">
        <v>19</v>
      </c>
      <c r="C50" s="64"/>
      <c r="D50" s="110"/>
      <c r="E50" s="111"/>
      <c r="F50" s="111"/>
      <c r="G50" s="111"/>
      <c r="H50" s="111"/>
      <c r="I50" s="111"/>
      <c r="J50" s="111"/>
      <c r="K50" s="111"/>
      <c r="L50" s="111"/>
      <c r="M50" s="111"/>
      <c r="N50" s="111"/>
      <c r="O50" s="111"/>
      <c r="P50" s="61" t="s">
        <v>21</v>
      </c>
      <c r="Q50" s="10" t="s">
        <v>164</v>
      </c>
    </row>
    <row r="51" spans="1:18" x14ac:dyDescent="0.25">
      <c r="B51" s="28" t="s">
        <v>92</v>
      </c>
      <c r="D51" s="75"/>
      <c r="E51" s="76"/>
      <c r="F51" s="76"/>
      <c r="G51" s="76"/>
      <c r="H51" s="76"/>
      <c r="I51" s="76"/>
      <c r="J51" s="76"/>
      <c r="K51" s="76"/>
      <c r="L51" s="76"/>
      <c r="M51" s="76"/>
      <c r="N51" s="76"/>
      <c r="O51" s="76"/>
      <c r="P51" s="34">
        <f>SUM(D51:O51)</f>
        <v>0</v>
      </c>
      <c r="Q51" s="33">
        <f>P51/12</f>
        <v>0</v>
      </c>
      <c r="R51" s="21"/>
    </row>
    <row r="52" spans="1:18" x14ac:dyDescent="0.25">
      <c r="B52" s="28" t="s">
        <v>93</v>
      </c>
      <c r="D52" s="76"/>
      <c r="E52" s="76"/>
      <c r="F52" s="76"/>
      <c r="G52" s="76"/>
      <c r="H52" s="76"/>
      <c r="I52" s="76"/>
      <c r="J52" s="76"/>
      <c r="K52" s="76"/>
      <c r="L52" s="76"/>
      <c r="M52" s="76"/>
      <c r="N52" s="76"/>
      <c r="O52" s="76"/>
      <c r="P52" s="34">
        <f>SUM(D52:O52)</f>
        <v>0</v>
      </c>
      <c r="Q52" s="33">
        <f>P52/12</f>
        <v>0</v>
      </c>
      <c r="R52" s="21"/>
    </row>
    <row r="53" spans="1:18" x14ac:dyDescent="0.25">
      <c r="B53" s="28" t="s">
        <v>94</v>
      </c>
      <c r="D53" s="71"/>
      <c r="E53" s="71"/>
      <c r="F53" s="71"/>
      <c r="G53" s="71"/>
      <c r="H53" s="71"/>
      <c r="I53" s="71"/>
      <c r="J53" s="71"/>
      <c r="K53" s="71"/>
      <c r="L53" s="71"/>
      <c r="M53" s="71"/>
      <c r="N53" s="71"/>
      <c r="O53" s="71"/>
      <c r="P53" s="34">
        <f>SUM(D53:O53)</f>
        <v>0</v>
      </c>
      <c r="Q53" s="33">
        <f>P53/12</f>
        <v>0</v>
      </c>
      <c r="R53" s="21"/>
    </row>
    <row r="54" spans="1:18" x14ac:dyDescent="0.25">
      <c r="B54" s="25"/>
      <c r="D54" s="29"/>
      <c r="E54" s="25"/>
      <c r="F54" s="25"/>
      <c r="G54" s="25"/>
      <c r="H54" s="25"/>
      <c r="I54" s="25"/>
      <c r="J54" s="25"/>
      <c r="K54" s="25"/>
      <c r="L54" s="25"/>
      <c r="M54" s="25"/>
      <c r="O54" s="15"/>
      <c r="P54" s="19" t="s">
        <v>32</v>
      </c>
      <c r="Q54" s="33">
        <f>SUM(Q51:Q53)</f>
        <v>0</v>
      </c>
    </row>
    <row r="55" spans="1:18" x14ac:dyDescent="0.25">
      <c r="A55" s="10" t="s">
        <v>29</v>
      </c>
      <c r="P55" s="21"/>
    </row>
    <row r="56" spans="1:18" x14ac:dyDescent="0.25">
      <c r="A56" s="10"/>
      <c r="B56" s="20" t="s">
        <v>23</v>
      </c>
      <c r="D56" s="6"/>
      <c r="E56" s="12"/>
      <c r="F56" s="12"/>
      <c r="G56" s="12"/>
      <c r="H56" s="12"/>
      <c r="I56" s="12"/>
    </row>
    <row r="57" spans="1:18" x14ac:dyDescent="0.25">
      <c r="A57" s="10"/>
      <c r="B57" s="59" t="s">
        <v>19</v>
      </c>
      <c r="C57" s="64"/>
      <c r="D57" s="110"/>
      <c r="E57" s="111"/>
      <c r="F57" s="111"/>
      <c r="G57" s="111"/>
      <c r="H57" s="111"/>
      <c r="I57" s="111"/>
      <c r="J57" s="61" t="s">
        <v>21</v>
      </c>
      <c r="K57" s="10" t="s">
        <v>145</v>
      </c>
    </row>
    <row r="58" spans="1:18" x14ac:dyDescent="0.25">
      <c r="A58" s="10"/>
      <c r="B58" s="28" t="s">
        <v>92</v>
      </c>
      <c r="D58" s="72"/>
      <c r="E58" s="72"/>
      <c r="F58" s="72"/>
      <c r="G58" s="72"/>
      <c r="H58" s="72"/>
      <c r="I58" s="72"/>
      <c r="J58" s="42">
        <f>SUM(D58:I58)</f>
        <v>0</v>
      </c>
      <c r="K58" s="33">
        <f>J58/12</f>
        <v>0</v>
      </c>
      <c r="L58" s="21"/>
    </row>
    <row r="59" spans="1:18" x14ac:dyDescent="0.25">
      <c r="A59" s="10"/>
      <c r="B59" s="28" t="s">
        <v>93</v>
      </c>
      <c r="D59" s="72"/>
      <c r="E59" s="72"/>
      <c r="F59" s="72"/>
      <c r="G59" s="72"/>
      <c r="H59" s="72"/>
      <c r="I59" s="72"/>
      <c r="J59" s="42">
        <f>SUM(D59:I59)</f>
        <v>0</v>
      </c>
      <c r="K59" s="33">
        <f>J59/12</f>
        <v>0</v>
      </c>
      <c r="L59" s="21"/>
    </row>
    <row r="60" spans="1:18" x14ac:dyDescent="0.25">
      <c r="A60" s="10"/>
      <c r="B60" s="28" t="s">
        <v>94</v>
      </c>
      <c r="D60" s="73"/>
      <c r="E60" s="73"/>
      <c r="F60" s="73"/>
      <c r="G60" s="73"/>
      <c r="H60" s="73"/>
      <c r="I60" s="73"/>
      <c r="J60" s="42">
        <f>SUM(D60:I60)</f>
        <v>0</v>
      </c>
      <c r="K60" s="33">
        <f>J60/12</f>
        <v>0</v>
      </c>
      <c r="L60" s="21"/>
    </row>
    <row r="61" spans="1:18" x14ac:dyDescent="0.25">
      <c r="A61" s="10"/>
      <c r="I61" s="15"/>
      <c r="J61" s="19" t="s">
        <v>32</v>
      </c>
      <c r="K61" s="33">
        <f>SUM(K58:K60)</f>
        <v>0</v>
      </c>
    </row>
    <row r="62" spans="1:18" x14ac:dyDescent="0.25">
      <c r="A62" s="10" t="s">
        <v>29</v>
      </c>
    </row>
    <row r="63" spans="1:18" x14ac:dyDescent="0.25">
      <c r="B63" s="20" t="s">
        <v>24</v>
      </c>
      <c r="D63" s="6"/>
      <c r="E63" s="12"/>
      <c r="F63" s="12"/>
      <c r="G63" s="12"/>
      <c r="H63" s="12"/>
      <c r="I63" s="12"/>
    </row>
    <row r="64" spans="1:18" x14ac:dyDescent="0.25">
      <c r="B64" s="59" t="s">
        <v>19</v>
      </c>
      <c r="C64" s="64"/>
      <c r="D64" s="110"/>
      <c r="E64" s="110"/>
      <c r="F64" s="110"/>
      <c r="G64" s="110"/>
      <c r="H64" s="110"/>
      <c r="I64" s="110"/>
      <c r="J64" s="61" t="s">
        <v>21</v>
      </c>
      <c r="K64" s="10" t="s">
        <v>146</v>
      </c>
    </row>
    <row r="65" spans="2:12" x14ac:dyDescent="0.25">
      <c r="B65" s="28" t="s">
        <v>31</v>
      </c>
      <c r="D65" s="72"/>
      <c r="E65" s="72"/>
      <c r="F65" s="72"/>
      <c r="G65" s="72"/>
      <c r="H65" s="72"/>
      <c r="I65" s="72"/>
      <c r="J65" s="42">
        <f>SUM(D65:I65)</f>
        <v>0</v>
      </c>
      <c r="K65" s="33">
        <f>J65/13</f>
        <v>0</v>
      </c>
      <c r="L65" s="21"/>
    </row>
    <row r="66" spans="2:12" x14ac:dyDescent="0.25">
      <c r="B66" s="28" t="s">
        <v>56</v>
      </c>
      <c r="D66" s="72"/>
      <c r="E66" s="72"/>
      <c r="F66" s="72"/>
      <c r="G66" s="72"/>
      <c r="H66" s="72"/>
      <c r="I66" s="72"/>
      <c r="J66" s="42">
        <f>SUM(D66:I66)</f>
        <v>0</v>
      </c>
      <c r="K66" s="33">
        <f>J66/13</f>
        <v>0</v>
      </c>
      <c r="L66" s="21"/>
    </row>
    <row r="67" spans="2:12" x14ac:dyDescent="0.25">
      <c r="B67" s="28" t="s">
        <v>45</v>
      </c>
      <c r="D67" s="73"/>
      <c r="E67" s="73"/>
      <c r="F67" s="73"/>
      <c r="G67" s="73"/>
      <c r="H67" s="73"/>
      <c r="I67" s="73"/>
      <c r="J67" s="42">
        <f>SUM(D67:I67)</f>
        <v>0</v>
      </c>
      <c r="K67" s="33">
        <f>J67/13</f>
        <v>0</v>
      </c>
      <c r="L67" s="21"/>
    </row>
    <row r="68" spans="2:12" x14ac:dyDescent="0.25">
      <c r="I68" s="15"/>
      <c r="J68" s="19" t="s">
        <v>32</v>
      </c>
      <c r="K68" s="33">
        <f>SUM(K65:K67)</f>
        <v>0</v>
      </c>
    </row>
  </sheetData>
  <sheetProtection algorithmName="SHA-512" hashValue="Kul1dBePPwBxn/mrVvAmyNyLDbfwgSIU+3GpV2pxWdN+q/e1nRqCRdFeoJIktC3BL3OJOyCQIV7EFP+e78wAxg==" saltValue="5G2ynQjAN5tRtoM/BAUSdQ==" spinCount="100000" sheet="1" objects="1" scenarios="1"/>
  <mergeCells count="1">
    <mergeCell ref="A45:Q45"/>
  </mergeCells>
  <conditionalFormatting sqref="F12">
    <cfRule type="expression" dxfId="68" priority="32">
      <formula>$D$51:$O$51&gt;0</formula>
    </cfRule>
    <cfRule type="expression" dxfId="67" priority="34">
      <formula>$D$58:$I$58&gt;0</formula>
    </cfRule>
    <cfRule type="expression" dxfId="66" priority="37">
      <formula>$D$65:$I$65&gt;0</formula>
    </cfRule>
  </conditionalFormatting>
  <conditionalFormatting sqref="H12">
    <cfRule type="expression" dxfId="65" priority="29">
      <formula>$D$66:$I$66&gt;0</formula>
    </cfRule>
    <cfRule type="expression" dxfId="64" priority="30">
      <formula>$D$59:$I$59&gt;0</formula>
    </cfRule>
    <cfRule type="expression" dxfId="63" priority="31">
      <formula>$D$52:$O$52&gt;0</formula>
    </cfRule>
  </conditionalFormatting>
  <conditionalFormatting sqref="D52:O52">
    <cfRule type="expression" dxfId="62" priority="15">
      <formula>$H$12&gt;0</formula>
    </cfRule>
    <cfRule type="expression" dxfId="61" priority="16">
      <formula>$D$59:$I$59&gt;0</formula>
    </cfRule>
    <cfRule type="expression" dxfId="60" priority="28">
      <formula>$D$66:$I$66&gt;0</formula>
    </cfRule>
  </conditionalFormatting>
  <conditionalFormatting sqref="D59:I59">
    <cfRule type="expression" dxfId="59" priority="9">
      <formula>$H$12&gt;0</formula>
    </cfRule>
    <cfRule type="expression" dxfId="58" priority="10">
      <formula>$D$66:$I$66&gt;0</formula>
    </cfRule>
    <cfRule type="expression" dxfId="57" priority="27">
      <formula>$D$52:$O$52&gt;0</formula>
    </cfRule>
  </conditionalFormatting>
  <conditionalFormatting sqref="D66:I66">
    <cfRule type="expression" dxfId="56" priority="5">
      <formula>$H$12&gt;0</formula>
    </cfRule>
    <cfRule type="expression" dxfId="55" priority="6">
      <formula>$D$52:$O$52&gt;0</formula>
    </cfRule>
    <cfRule type="expression" dxfId="54" priority="26">
      <formula>$D$59:$I$59&gt;0</formula>
    </cfRule>
  </conditionalFormatting>
  <conditionalFormatting sqref="J12">
    <cfRule type="expression" dxfId="53" priority="22">
      <formula>$D$67:$I$67&gt;0</formula>
    </cfRule>
    <cfRule type="expression" dxfId="52" priority="23">
      <formula>$D$60:$I$60&gt;0</formula>
    </cfRule>
    <cfRule type="expression" dxfId="51" priority="25">
      <formula>$D$53:$O$53&gt;0</formula>
    </cfRule>
  </conditionalFormatting>
  <conditionalFormatting sqref="D58:I58 D65:I65 D51:O51">
    <cfRule type="expression" dxfId="50" priority="11">
      <formula>$F$12&gt;0</formula>
    </cfRule>
  </conditionalFormatting>
  <conditionalFormatting sqref="D53:O53 D60:I60 D67:I67">
    <cfRule type="expression" dxfId="49" priority="1">
      <formula>$J$12&gt;0</formula>
    </cfRule>
  </conditionalFormatting>
  <conditionalFormatting sqref="D51:O51">
    <cfRule type="expression" dxfId="48" priority="17">
      <formula>$D$65:$I$65&gt;0</formula>
    </cfRule>
    <cfRule type="expression" dxfId="47" priority="40">
      <formula>$D$58:$I$58&gt;0</formula>
    </cfRule>
  </conditionalFormatting>
  <conditionalFormatting sqref="D58:I58">
    <cfRule type="expression" dxfId="46" priority="13">
      <formula>$D$65:$I$65&gt;0</formula>
    </cfRule>
    <cfRule type="expression" dxfId="45" priority="18">
      <formula>$D$51:$O$51&gt;0</formula>
    </cfRule>
  </conditionalFormatting>
  <conditionalFormatting sqref="D65:I65">
    <cfRule type="expression" dxfId="44" priority="12">
      <formula>$D$58:$I$58&gt;0</formula>
    </cfRule>
    <cfRule type="expression" dxfId="43" priority="14">
      <formula>$D$51:$O$51&gt;0</formula>
    </cfRule>
  </conditionalFormatting>
  <conditionalFormatting sqref="D60:I60">
    <cfRule type="expression" dxfId="42" priority="8">
      <formula>$D$67:$I$67&gt;0</formula>
    </cfRule>
    <cfRule type="expression" dxfId="41" priority="41">
      <formula>$D$53:$O$53&gt;0</formula>
    </cfRule>
  </conditionalFormatting>
  <conditionalFormatting sqref="D67:I67">
    <cfRule type="expression" dxfId="40" priority="4">
      <formula>$D$53:$O$53&gt;0</formula>
    </cfRule>
    <cfRule type="expression" dxfId="39" priority="7">
      <formula>$D$60:$I$60&gt;0</formula>
    </cfRule>
  </conditionalFormatting>
  <conditionalFormatting sqref="D53:O53">
    <cfRule type="expression" dxfId="38" priority="2">
      <formula>$D$60:$I$60&gt;0</formula>
    </cfRule>
    <cfRule type="expression" dxfId="37" priority="3">
      <formula>$D$67:$I$67&gt;0</formula>
    </cfRule>
  </conditionalFormatting>
  <dataValidations disablePrompts="1" xWindow="418" yWindow="810" count="12">
    <dataValidation type="custom" allowBlank="1"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2" xr:uid="{00000000-0002-0000-0400-000000000000}">
      <formula1>AND(P51=0,J58=0,J65=0)</formula1>
    </dataValidation>
    <dataValidation type="custom" allowBlank="1" showInputMessage="1" showErrorMessage="1" errorTitle="Use only 1 method" error="Entry in this cells is restricted if you entered any Employer 2 value in any chart below for (they are for calculating an average normal weekly wage if wages fluctuate)." promptTitle="Use only 1 method" prompt="Use this cell if Employer 2 pays employee a consistent normal weekly wage. Entry in this cells is restricted if you entered any Employer 2 value in any chart below (they are meant for calculating an average normal weekly wage if wages fluctuate)." sqref="H12" xr:uid="{00000000-0002-0000-0400-000001000000}">
      <formula1>AND(P52=0,J59=0,J66=0)</formula1>
    </dataValidation>
    <dataValidation type="custom" allowBlank="1" showInputMessage="1" showErrorMessage="1" errorTitle="Use only 1 method" error="Entry in this cells is restricted if you entered any Employer 3 value in any chart below (they are for calculating an average normal weekly wage if wages fluctuate)." promptTitle="Use only 1 method" prompt="Use this cell if Employer 3 pays employee a consistent normal weekly wage. Entry in this cells is restricted if you entered any Employer 3 value in any chart below (they are for calculating an average normal weekly wage if wages fluctuate)." sqref="J12" xr:uid="{00000000-0002-0000-0400-000002000000}">
      <formula1>AND(P53=0,J60=0,J67=0)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67:I67" xr:uid="{00000000-0002-0000-0400-000003000000}">
      <formula1>AND($J$12=0,$P$53=0,$J$60=0)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52:O52" xr:uid="{00000000-0002-0000-0400-000004000000}">
      <formula1>AND($H$12=0,$J$59=0,$J$66=0)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53:O53" xr:uid="{00000000-0002-0000-0400-000005000000}">
      <formula1>AND($J$12=0,$J$60=0,$J$67=0)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66:I66" xr:uid="{00000000-0002-0000-0400-000006000000}">
      <formula1>AND($H$12=0,$P$52=0,$J$59=0)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60:I60" xr:uid="{00000000-0002-0000-0400-000007000000}">
      <formula1>AND($J$12=0,$P$53=0,$J$67=0)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59:I59" xr:uid="{00000000-0002-0000-0400-000008000000}">
      <formula1>AND($H$12=0,$P$52=0,$J$66=0)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65:I65" xr:uid="{00000000-0002-0000-0400-000009000000}">
      <formula1>AND($F$12=0,$P$51=0,$J$58=0)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51:O51" xr:uid="{00000000-0002-0000-0400-00000A000000}">
      <formula1>AND($F$12=0,$J$58=0,$J$65=0)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58:I58" xr:uid="{00000000-0002-0000-0400-00000B000000}">
      <formula1>AND($F$12=0,$P$51=0,$J$65=0)</formula1>
    </dataValidation>
  </dataValidations>
  <printOptions horizontalCentered="1"/>
  <pageMargins left="0.25" right="0.25" top="0.5" bottom="0.5" header="0.3" footer="0.3"/>
  <pageSetup paperSize="5" scale="68" fitToHeight="0" orientation="landscape" r:id="rId1"/>
  <rowBreaks count="1" manualBreakCount="1">
    <brk id="4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R106"/>
  <sheetViews>
    <sheetView showGridLines="0" tabSelected="1" view="pageLayout" zoomScale="70" zoomScaleNormal="60" zoomScalePageLayoutView="70" workbookViewId="0">
      <selection activeCell="Q29" sqref="Q29"/>
    </sheetView>
  </sheetViews>
  <sheetFormatPr defaultColWidth="9.140625" defaultRowHeight="15" x14ac:dyDescent="0.25"/>
  <cols>
    <col min="1" max="1" width="5.85546875" style="43" customWidth="1"/>
    <col min="2" max="2" width="60.140625" style="20" customWidth="1"/>
    <col min="3" max="3" width="0.7109375" style="20" customWidth="1"/>
    <col min="4" max="4" width="13.28515625" style="23" customWidth="1"/>
    <col min="5" max="9" width="11.85546875" style="20" customWidth="1"/>
    <col min="10" max="10" width="13.85546875" style="20" customWidth="1"/>
    <col min="11" max="11" width="22.7109375" style="20" customWidth="1"/>
    <col min="12" max="12" width="18" style="20" customWidth="1"/>
    <col min="13" max="13" width="11.85546875" style="20" customWidth="1"/>
    <col min="14" max="14" width="13.42578125" style="20" customWidth="1"/>
    <col min="15" max="15" width="13.140625" style="20" customWidth="1"/>
    <col min="16" max="16" width="15.85546875" style="20" customWidth="1"/>
    <col min="17" max="17" width="13.42578125" style="20" customWidth="1"/>
    <col min="18" max="16384" width="9.140625" style="20"/>
  </cols>
  <sheetData>
    <row r="1" spans="1:16" ht="21" x14ac:dyDescent="0.35">
      <c r="A1" s="176" t="s">
        <v>151</v>
      </c>
      <c r="B1" s="164"/>
      <c r="C1" s="164"/>
      <c r="D1" s="166"/>
      <c r="E1" s="167"/>
      <c r="F1" s="167"/>
      <c r="G1" s="167"/>
      <c r="H1" s="167"/>
      <c r="I1" s="167"/>
      <c r="J1" s="164"/>
      <c r="K1" s="164"/>
      <c r="L1" s="164"/>
      <c r="M1" s="164"/>
      <c r="N1" s="164"/>
      <c r="O1" s="164"/>
      <c r="P1" s="164"/>
    </row>
    <row r="2" spans="1:16" ht="11.25" customHeight="1" x14ac:dyDescent="0.35">
      <c r="A2" s="176"/>
      <c r="B2" s="164"/>
      <c r="C2" s="164"/>
      <c r="D2" s="166"/>
      <c r="E2" s="167"/>
      <c r="F2" s="167"/>
      <c r="G2" s="167"/>
      <c r="H2" s="167"/>
      <c r="I2" s="167"/>
      <c r="J2" s="164"/>
      <c r="K2" s="164"/>
      <c r="L2" s="164"/>
      <c r="M2" s="164"/>
      <c r="N2" s="164"/>
      <c r="O2" s="164"/>
      <c r="P2" s="164"/>
    </row>
    <row r="3" spans="1:16" ht="15.75" x14ac:dyDescent="0.25">
      <c r="A3" s="177" t="s">
        <v>152</v>
      </c>
      <c r="B3" s="164"/>
      <c r="C3" s="164"/>
      <c r="D3" s="166"/>
      <c r="E3" s="167"/>
      <c r="F3" s="167"/>
      <c r="G3" s="167"/>
      <c r="H3" s="167"/>
      <c r="I3" s="167"/>
      <c r="J3" s="164"/>
      <c r="K3" s="164"/>
      <c r="L3" s="164"/>
      <c r="M3" s="164"/>
      <c r="N3" s="164"/>
      <c r="O3" s="164"/>
      <c r="P3" s="164"/>
    </row>
    <row r="4" spans="1:16" ht="15.75" x14ac:dyDescent="0.25">
      <c r="A4" s="179" t="s">
        <v>153</v>
      </c>
      <c r="B4" s="164"/>
      <c r="C4" s="164"/>
      <c r="D4" s="166"/>
      <c r="E4" s="167"/>
      <c r="F4" s="167"/>
      <c r="G4" s="167"/>
      <c r="H4" s="167"/>
      <c r="I4" s="167"/>
      <c r="J4" s="164"/>
      <c r="K4" s="164"/>
      <c r="L4" s="164"/>
      <c r="M4" s="164"/>
      <c r="N4" s="164"/>
      <c r="O4" s="164"/>
      <c r="P4" s="164"/>
    </row>
    <row r="5" spans="1:16" ht="15.75" x14ac:dyDescent="0.25">
      <c r="A5" s="179" t="s">
        <v>154</v>
      </c>
      <c r="B5" s="164"/>
      <c r="C5" s="164"/>
      <c r="D5" s="166"/>
      <c r="E5" s="167"/>
      <c r="F5" s="167"/>
      <c r="G5" s="167"/>
      <c r="H5" s="167"/>
      <c r="I5" s="167"/>
      <c r="J5" s="164"/>
      <c r="K5" s="164"/>
      <c r="L5" s="164"/>
      <c r="M5" s="164"/>
      <c r="N5" s="164"/>
      <c r="O5" s="164"/>
      <c r="P5" s="164"/>
    </row>
    <row r="6" spans="1:16" x14ac:dyDescent="0.25">
      <c r="A6" s="164"/>
      <c r="B6" s="164"/>
      <c r="C6" s="164"/>
      <c r="D6" s="166"/>
      <c r="E6" s="167"/>
      <c r="F6" s="167"/>
      <c r="G6" s="167"/>
      <c r="H6" s="167"/>
      <c r="I6" s="167"/>
      <c r="J6" s="164"/>
      <c r="K6" s="164"/>
      <c r="L6" s="164"/>
      <c r="M6" s="164"/>
      <c r="N6" s="164"/>
      <c r="O6" s="164"/>
      <c r="P6" s="164"/>
    </row>
    <row r="7" spans="1:16" ht="15.75" x14ac:dyDescent="0.25">
      <c r="A7" s="178" t="s">
        <v>120</v>
      </c>
      <c r="B7" s="164"/>
      <c r="C7" s="164"/>
      <c r="D7" s="166"/>
      <c r="E7" s="167"/>
      <c r="F7" s="167"/>
      <c r="G7" s="167"/>
      <c r="H7" s="167"/>
      <c r="I7" s="167"/>
      <c r="J7" s="164"/>
      <c r="K7" s="164"/>
      <c r="L7" s="164"/>
      <c r="M7" s="164"/>
      <c r="N7" s="164"/>
      <c r="O7" s="164"/>
      <c r="P7" s="164"/>
    </row>
    <row r="8" spans="1:16" s="64" customFormat="1" ht="4.5" customHeight="1" x14ac:dyDescent="0.25">
      <c r="A8" s="224"/>
      <c r="D8" s="225"/>
      <c r="E8" s="226"/>
      <c r="F8" s="226"/>
      <c r="G8" s="226"/>
      <c r="H8" s="226"/>
      <c r="I8" s="226"/>
    </row>
    <row r="9" spans="1:16" ht="21.75" customHeight="1" x14ac:dyDescent="0.25">
      <c r="A9" s="129" t="s">
        <v>136</v>
      </c>
      <c r="B9" s="130"/>
      <c r="C9" s="130"/>
      <c r="D9" s="131"/>
      <c r="E9" s="130"/>
      <c r="F9" s="130"/>
      <c r="G9" s="130"/>
      <c r="H9" s="130"/>
      <c r="I9" s="130"/>
      <c r="J9" s="130"/>
      <c r="K9" s="130"/>
      <c r="L9" s="130"/>
      <c r="M9" s="130"/>
      <c r="N9" s="130"/>
      <c r="O9" s="64"/>
      <c r="P9" s="64"/>
    </row>
    <row r="10" spans="1:16" ht="6.75" customHeight="1" x14ac:dyDescent="0.25">
      <c r="A10" s="168"/>
      <c r="B10" s="169"/>
      <c r="C10" s="64"/>
      <c r="D10" s="64"/>
      <c r="E10" s="170"/>
      <c r="F10" s="103"/>
      <c r="G10" s="103"/>
      <c r="H10" s="64"/>
      <c r="I10" s="64"/>
      <c r="J10" s="103"/>
      <c r="K10" s="103"/>
      <c r="L10" s="64"/>
      <c r="M10" s="64"/>
      <c r="N10" s="64"/>
      <c r="O10" s="64"/>
      <c r="P10" s="64"/>
    </row>
    <row r="11" spans="1:16" x14ac:dyDescent="0.25">
      <c r="A11" s="168" t="s">
        <v>16</v>
      </c>
      <c r="B11" s="95" t="s">
        <v>96</v>
      </c>
      <c r="C11" s="171"/>
      <c r="D11" s="171"/>
      <c r="E11" s="171"/>
      <c r="F11" s="64"/>
      <c r="G11" s="64"/>
      <c r="H11" s="64"/>
      <c r="I11" s="64"/>
      <c r="J11" s="64"/>
      <c r="K11" s="64"/>
      <c r="L11" s="64"/>
      <c r="M11" s="64"/>
      <c r="N11" s="64"/>
      <c r="O11" s="64"/>
      <c r="P11" s="64"/>
    </row>
    <row r="12" spans="1:16" x14ac:dyDescent="0.25">
      <c r="A12" s="173"/>
      <c r="B12" s="64"/>
      <c r="C12" s="64"/>
      <c r="D12" s="68"/>
      <c r="E12" s="64"/>
      <c r="F12" s="103" t="s">
        <v>81</v>
      </c>
      <c r="G12" s="64"/>
      <c r="H12" s="103" t="s">
        <v>82</v>
      </c>
      <c r="I12" s="64"/>
      <c r="J12" s="103" t="s">
        <v>83</v>
      </c>
      <c r="K12" s="64"/>
      <c r="L12" s="64"/>
      <c r="M12" s="64"/>
      <c r="N12" s="64"/>
      <c r="O12" s="64"/>
      <c r="P12" s="64"/>
    </row>
    <row r="13" spans="1:16" x14ac:dyDescent="0.25">
      <c r="A13" s="173" t="s">
        <v>54</v>
      </c>
      <c r="B13" s="64" t="s">
        <v>97</v>
      </c>
      <c r="C13" s="64"/>
      <c r="D13" s="68"/>
      <c r="E13" s="64"/>
      <c r="F13" s="117"/>
      <c r="G13" s="64"/>
      <c r="H13" s="74"/>
      <c r="I13" s="64"/>
      <c r="J13" s="74"/>
      <c r="K13" s="64"/>
      <c r="L13" s="103" t="s">
        <v>175</v>
      </c>
      <c r="M13" s="64"/>
      <c r="N13" s="64"/>
      <c r="O13" s="64"/>
      <c r="P13" s="64"/>
    </row>
    <row r="14" spans="1:16" x14ac:dyDescent="0.25">
      <c r="F14" s="109"/>
      <c r="I14" s="25"/>
      <c r="L14" s="214">
        <f>F13+H13+J13+F16+H16+J16</f>
        <v>0</v>
      </c>
    </row>
    <row r="15" spans="1:16" s="25" customFormat="1" ht="15.75" customHeight="1" x14ac:dyDescent="0.25">
      <c r="A15" s="45" t="s">
        <v>29</v>
      </c>
      <c r="B15" s="175" t="s">
        <v>150</v>
      </c>
      <c r="D15" s="26"/>
      <c r="L15" s="98"/>
    </row>
    <row r="16" spans="1:16" ht="15" customHeight="1" x14ac:dyDescent="0.25">
      <c r="A16" s="46" t="s">
        <v>55</v>
      </c>
      <c r="B16" s="22" t="s">
        <v>98</v>
      </c>
      <c r="F16" s="42">
        <f>Q67+IF(Q67 = 0,K82,K97)+IF(K82 = 0,K97,Q67)</f>
        <v>0</v>
      </c>
      <c r="H16" s="42">
        <f>Q71+IF(Q71 = 0,K86,K101)+IF(K86 = 0,K101,Q71)</f>
        <v>0</v>
      </c>
      <c r="J16" s="42">
        <f>Q75+IF(Q75 = 0,K88,K103)+IF(K88 = 0,K103,Q75)</f>
        <v>0</v>
      </c>
    </row>
    <row r="18" spans="1:16" ht="21.75" customHeight="1" x14ac:dyDescent="0.25">
      <c r="A18" s="174" t="s">
        <v>102</v>
      </c>
      <c r="B18" s="164"/>
      <c r="C18" s="164"/>
      <c r="D18" s="165"/>
      <c r="E18" s="164"/>
      <c r="F18" s="164"/>
      <c r="G18" s="164"/>
      <c r="H18" s="164"/>
      <c r="I18" s="164"/>
      <c r="J18" s="164"/>
      <c r="K18" s="164"/>
      <c r="L18" s="164"/>
      <c r="M18" s="164"/>
      <c r="N18" s="164"/>
      <c r="O18" s="64"/>
      <c r="P18" s="64"/>
    </row>
    <row r="19" spans="1:16" s="64" customFormat="1" ht="18.75" customHeight="1" x14ac:dyDescent="0.25">
      <c r="A19" s="69"/>
      <c r="F19" s="8" t="s">
        <v>81</v>
      </c>
      <c r="G19" s="20"/>
      <c r="H19" s="8" t="s">
        <v>82</v>
      </c>
      <c r="I19" s="20"/>
      <c r="J19" s="8" t="s">
        <v>83</v>
      </c>
      <c r="L19" s="103" t="s">
        <v>99</v>
      </c>
    </row>
    <row r="20" spans="1:16" s="65" customFormat="1" x14ac:dyDescent="0.25">
      <c r="A20" s="95" t="s">
        <v>17</v>
      </c>
      <c r="B20" s="96" t="s">
        <v>101</v>
      </c>
      <c r="C20" s="67"/>
      <c r="F20" s="216">
        <f>$Q65+IF($Q65 = 0,$K80,$K95)+IF($K80 = 0,$K95,$Q65)</f>
        <v>0</v>
      </c>
      <c r="G20" s="227"/>
      <c r="H20" s="216">
        <f>$Q69+IF($Q69 = 0,$K84,$K99)+IF($K84 = 0,$K99,$Q69)</f>
        <v>0</v>
      </c>
      <c r="I20" s="17"/>
      <c r="J20" s="216">
        <f>$Q73+IF($Q73 = 0,$K88,$K103)+IF($K88 = 0,$K103,$Q73)</f>
        <v>0</v>
      </c>
      <c r="K20" s="228"/>
      <c r="L20" s="229">
        <f>F20+H20+J20</f>
        <v>0</v>
      </c>
    </row>
    <row r="21" spans="1:16" x14ac:dyDescent="0.25">
      <c r="F21" s="208"/>
      <c r="G21" s="16"/>
      <c r="H21" s="16"/>
      <c r="I21" s="16"/>
      <c r="J21" s="16"/>
      <c r="K21" s="16"/>
      <c r="L21" s="230"/>
      <c r="N21" s="64"/>
      <c r="O21" s="64"/>
      <c r="P21" s="64"/>
    </row>
    <row r="22" spans="1:16" x14ac:dyDescent="0.25">
      <c r="A22" s="32" t="s">
        <v>46</v>
      </c>
      <c r="B22" s="22" t="s">
        <v>100</v>
      </c>
      <c r="C22" s="11"/>
      <c r="F22" s="235" t="e">
        <f>F20/$L$14</f>
        <v>#DIV/0!</v>
      </c>
      <c r="G22" s="16"/>
      <c r="H22" s="235" t="e">
        <f>H20/$L$14</f>
        <v>#DIV/0!</v>
      </c>
      <c r="I22" s="16"/>
      <c r="J22" s="235" t="e">
        <f>J20/$L$14</f>
        <v>#DIV/0!</v>
      </c>
      <c r="K22" s="16"/>
      <c r="L22" s="16"/>
      <c r="N22" s="64"/>
      <c r="O22" s="64"/>
      <c r="P22" s="64"/>
    </row>
    <row r="23" spans="1:16" x14ac:dyDescent="0.25">
      <c r="N23" s="64"/>
      <c r="O23" s="64"/>
      <c r="P23" s="64"/>
    </row>
    <row r="24" spans="1:16" ht="21.75" customHeight="1" x14ac:dyDescent="0.25">
      <c r="A24" s="129" t="s">
        <v>119</v>
      </c>
      <c r="B24" s="130"/>
      <c r="C24" s="130"/>
      <c r="D24" s="131"/>
      <c r="E24" s="130"/>
      <c r="F24" s="130"/>
      <c r="G24" s="130"/>
      <c r="H24" s="130"/>
      <c r="I24" s="130"/>
      <c r="J24" s="130"/>
      <c r="K24" s="130"/>
      <c r="L24" s="130"/>
      <c r="M24" s="130"/>
      <c r="N24" s="130"/>
      <c r="O24" s="64"/>
      <c r="P24" s="64"/>
    </row>
    <row r="25" spans="1:16" ht="7.5" customHeight="1" x14ac:dyDescent="0.25">
      <c r="N25" s="64"/>
      <c r="O25" s="64"/>
      <c r="P25" s="64"/>
    </row>
    <row r="26" spans="1:16" x14ac:dyDescent="0.25">
      <c r="A26" s="47" t="s">
        <v>25</v>
      </c>
      <c r="B26" s="10" t="s">
        <v>103</v>
      </c>
      <c r="D26" s="207"/>
      <c r="N26" s="64"/>
      <c r="O26" s="64"/>
      <c r="P26" s="64"/>
    </row>
    <row r="27" spans="1:16" ht="17.25" customHeight="1" x14ac:dyDescent="0.25">
      <c r="B27" s="40" t="s">
        <v>52</v>
      </c>
      <c r="D27" s="208"/>
      <c r="N27" s="64"/>
      <c r="O27" s="64"/>
      <c r="P27" s="64"/>
    </row>
    <row r="28" spans="1:16" ht="8.25" customHeight="1" x14ac:dyDescent="0.25">
      <c r="D28" s="208"/>
      <c r="N28" s="64"/>
      <c r="O28" s="64"/>
      <c r="P28" s="64"/>
    </row>
    <row r="29" spans="1:16" ht="30" x14ac:dyDescent="0.25">
      <c r="A29" s="44" t="s">
        <v>26</v>
      </c>
      <c r="B29" s="22" t="s">
        <v>167</v>
      </c>
      <c r="D29" s="231">
        <f>MAX(0,L14-D26)</f>
        <v>0</v>
      </c>
      <c r="N29" s="64"/>
      <c r="O29" s="64"/>
      <c r="P29" s="64"/>
    </row>
    <row r="30" spans="1:16" ht="7.5" customHeight="1" x14ac:dyDescent="0.25">
      <c r="N30" s="64"/>
      <c r="O30" s="64"/>
      <c r="P30" s="64"/>
    </row>
    <row r="31" spans="1:16" ht="21.75" customHeight="1" x14ac:dyDescent="0.25">
      <c r="A31" s="174" t="s">
        <v>73</v>
      </c>
      <c r="B31" s="164"/>
      <c r="C31" s="164"/>
      <c r="D31" s="165"/>
      <c r="E31" s="164"/>
      <c r="F31" s="164"/>
      <c r="G31" s="164"/>
      <c r="H31" s="164"/>
      <c r="I31" s="164"/>
      <c r="J31" s="164"/>
      <c r="K31" s="164"/>
      <c r="L31" s="164"/>
      <c r="M31" s="164"/>
      <c r="N31" s="164"/>
      <c r="O31" s="64"/>
      <c r="P31" s="64"/>
    </row>
    <row r="32" spans="1:16" x14ac:dyDescent="0.25">
      <c r="A32" s="20"/>
      <c r="F32" s="8" t="s">
        <v>81</v>
      </c>
      <c r="H32" s="8" t="s">
        <v>82</v>
      </c>
      <c r="J32" s="8" t="s">
        <v>83</v>
      </c>
      <c r="L32" s="8" t="s">
        <v>105</v>
      </c>
    </row>
    <row r="33" spans="1:16" ht="45" x14ac:dyDescent="0.25">
      <c r="A33" s="95" t="s">
        <v>27</v>
      </c>
      <c r="B33" s="67" t="s">
        <v>168</v>
      </c>
      <c r="C33" s="65"/>
      <c r="F33" s="236" t="e">
        <f>F22*$D$29</f>
        <v>#DIV/0!</v>
      </c>
      <c r="G33" s="230"/>
      <c r="H33" s="236" t="e">
        <f>H22*$D$29</f>
        <v>#DIV/0!</v>
      </c>
      <c r="I33" s="230"/>
      <c r="J33" s="236" t="e">
        <f>J22*$D$29</f>
        <v>#DIV/0!</v>
      </c>
      <c r="K33" s="230"/>
      <c r="L33" s="237" t="e">
        <f>F33+H33+J33</f>
        <v>#DIV/0!</v>
      </c>
      <c r="M33" s="10"/>
      <c r="O33" s="10"/>
    </row>
    <row r="34" spans="1:16" x14ac:dyDescent="0.25">
      <c r="A34" s="95"/>
      <c r="B34" s="67"/>
      <c r="C34" s="65"/>
      <c r="D34" s="104"/>
      <c r="E34" s="10"/>
      <c r="F34" s="10"/>
      <c r="G34" s="10"/>
      <c r="H34" s="104"/>
      <c r="I34" s="10"/>
      <c r="J34" s="10"/>
      <c r="K34" s="10"/>
      <c r="L34" s="104"/>
      <c r="M34" s="10"/>
      <c r="N34" s="10"/>
      <c r="O34" s="10"/>
      <c r="P34" s="105"/>
    </row>
    <row r="35" spans="1:16" x14ac:dyDescent="0.25">
      <c r="A35" s="95" t="s">
        <v>36</v>
      </c>
      <c r="B35" s="67" t="s">
        <v>106</v>
      </c>
      <c r="C35" s="65"/>
      <c r="D35" s="232">
        <f>D26</f>
        <v>0</v>
      </c>
      <c r="E35" s="10"/>
      <c r="F35" s="10"/>
      <c r="G35" s="10"/>
      <c r="H35" s="104"/>
      <c r="I35" s="10"/>
      <c r="J35" s="10"/>
      <c r="K35" s="10"/>
      <c r="L35" s="104"/>
      <c r="M35" s="10"/>
      <c r="N35" s="10"/>
      <c r="O35" s="10"/>
      <c r="P35" s="105"/>
    </row>
    <row r="36" spans="1:16" ht="4.5" customHeight="1" x14ac:dyDescent="0.25">
      <c r="A36" s="95"/>
      <c r="B36" s="67"/>
      <c r="C36" s="65"/>
      <c r="D36" s="104"/>
      <c r="E36" s="10"/>
      <c r="F36" s="10"/>
      <c r="G36" s="10"/>
      <c r="H36" s="104"/>
      <c r="I36" s="10"/>
      <c r="J36" s="10"/>
      <c r="K36" s="10"/>
      <c r="L36" s="104"/>
      <c r="M36" s="10"/>
      <c r="N36" s="10"/>
      <c r="O36" s="10"/>
      <c r="P36" s="105"/>
    </row>
    <row r="37" spans="1:16" x14ac:dyDescent="0.25">
      <c r="A37" s="95"/>
      <c r="B37" s="67"/>
      <c r="C37" s="65"/>
      <c r="D37" s="104"/>
      <c r="E37" s="10"/>
      <c r="F37" s="10"/>
      <c r="G37" s="10"/>
      <c r="H37" s="104"/>
      <c r="I37" s="10"/>
      <c r="J37" s="10"/>
      <c r="K37" s="10"/>
      <c r="L37" s="104"/>
      <c r="M37" s="10"/>
      <c r="N37" s="10"/>
      <c r="O37" s="10"/>
      <c r="P37" s="105"/>
    </row>
    <row r="38" spans="1:16" ht="30" x14ac:dyDescent="0.25">
      <c r="A38" s="95" t="s">
        <v>34</v>
      </c>
      <c r="B38" s="67" t="s">
        <v>107</v>
      </c>
      <c r="C38" s="65"/>
      <c r="D38" s="102" t="e">
        <f>L33+D35</f>
        <v>#DIV/0!</v>
      </c>
      <c r="E38" s="234" t="s">
        <v>104</v>
      </c>
      <c r="G38" s="10"/>
      <c r="H38" s="104"/>
      <c r="I38" s="10"/>
      <c r="J38" s="10"/>
      <c r="K38" s="10"/>
      <c r="L38" s="104"/>
      <c r="M38" s="10"/>
      <c r="N38" s="10"/>
      <c r="O38" s="10"/>
      <c r="P38" s="105"/>
    </row>
    <row r="39" spans="1:16" ht="5.25" customHeight="1" x14ac:dyDescent="0.25"/>
    <row r="40" spans="1:16" x14ac:dyDescent="0.25">
      <c r="B40" s="22"/>
      <c r="D40" s="29"/>
      <c r="P40" s="8"/>
    </row>
    <row r="41" spans="1:16" x14ac:dyDescent="0.25">
      <c r="A41" s="47" t="s">
        <v>38</v>
      </c>
      <c r="B41" s="30" t="s">
        <v>183</v>
      </c>
      <c r="D41" s="20"/>
      <c r="F41" s="27"/>
    </row>
    <row r="42" spans="1:16" x14ac:dyDescent="0.25">
      <c r="B42" s="20" t="s">
        <v>184</v>
      </c>
      <c r="D42" s="35" t="e">
        <f>IF(D38&gt;=2087,"Yes", "No")</f>
        <v>#DIV/0!</v>
      </c>
      <c r="E42" s="100" t="e">
        <f>IF(D42="No","You are done! See F.","1 more step, See J.")</f>
        <v>#DIV/0!</v>
      </c>
      <c r="F42" s="27"/>
    </row>
    <row r="43" spans="1:16" ht="5.25" customHeight="1" x14ac:dyDescent="0.25">
      <c r="D43" s="99"/>
      <c r="E43" s="100"/>
      <c r="F43" s="27"/>
    </row>
    <row r="44" spans="1:16" x14ac:dyDescent="0.25">
      <c r="B44" s="40" t="s">
        <v>108</v>
      </c>
      <c r="D44" s="29"/>
      <c r="F44" s="27"/>
    </row>
    <row r="45" spans="1:16" x14ac:dyDescent="0.25">
      <c r="B45" s="40" t="s">
        <v>185</v>
      </c>
    </row>
    <row r="46" spans="1:16" ht="6" customHeight="1" x14ac:dyDescent="0.25">
      <c r="B46" s="40"/>
    </row>
    <row r="47" spans="1:16" x14ac:dyDescent="0.25">
      <c r="F47" s="8" t="s">
        <v>81</v>
      </c>
      <c r="H47" s="8" t="s">
        <v>82</v>
      </c>
      <c r="J47" s="8" t="s">
        <v>83</v>
      </c>
      <c r="L47" s="8" t="s">
        <v>105</v>
      </c>
    </row>
    <row r="48" spans="1:16" ht="30" x14ac:dyDescent="0.25">
      <c r="A48" s="44" t="s">
        <v>47</v>
      </c>
      <c r="B48" s="101" t="s">
        <v>186</v>
      </c>
      <c r="D48" s="102" t="e">
        <f>IF(D38&gt;2087,(2087-D26),("See F."))</f>
        <v>#DIV/0!</v>
      </c>
      <c r="F48" s="238" t="e">
        <f>$D$48*F22</f>
        <v>#DIV/0!</v>
      </c>
      <c r="G48" s="230"/>
      <c r="H48" s="236" t="e">
        <f>$D$48*H22</f>
        <v>#DIV/0!</v>
      </c>
      <c r="I48" s="16"/>
      <c r="J48" s="236" t="e">
        <f>$D$48*J22</f>
        <v>#DIV/0!</v>
      </c>
      <c r="K48" s="230"/>
      <c r="L48" s="237" t="e">
        <f>F48+H48+J48</f>
        <v>#DIV/0!</v>
      </c>
    </row>
    <row r="49" spans="1:18" ht="5.25" customHeight="1" x14ac:dyDescent="0.25">
      <c r="A49" s="44"/>
      <c r="B49" s="22"/>
      <c r="F49" s="233"/>
      <c r="G49" s="16"/>
      <c r="H49" s="16"/>
      <c r="I49" s="16"/>
      <c r="J49" s="16"/>
      <c r="K49" s="16"/>
      <c r="L49" s="16"/>
    </row>
    <row r="50" spans="1:18" x14ac:dyDescent="0.25">
      <c r="A50" s="44"/>
      <c r="B50" s="40" t="s">
        <v>41</v>
      </c>
      <c r="F50" s="233"/>
      <c r="G50" s="16"/>
      <c r="H50" s="16"/>
      <c r="I50" s="16"/>
      <c r="J50" s="16"/>
      <c r="K50" s="16"/>
      <c r="L50" s="16"/>
    </row>
    <row r="51" spans="1:18" ht="9.75" customHeight="1" x14ac:dyDescent="0.25">
      <c r="A51" s="44"/>
      <c r="B51" s="40"/>
      <c r="F51" s="233"/>
      <c r="G51" s="16"/>
      <c r="H51" s="16"/>
      <c r="I51" s="16"/>
      <c r="J51" s="16"/>
      <c r="K51" s="16"/>
      <c r="L51" s="16"/>
    </row>
    <row r="52" spans="1:18" x14ac:dyDescent="0.25">
      <c r="A52" s="259"/>
      <c r="B52" s="253"/>
      <c r="C52" s="257"/>
      <c r="D52" s="258"/>
      <c r="E52" s="257"/>
      <c r="F52" s="251"/>
      <c r="G52" s="260"/>
      <c r="H52" s="260"/>
      <c r="I52" s="260"/>
      <c r="J52" s="260"/>
      <c r="K52" s="260"/>
      <c r="L52" s="260"/>
    </row>
    <row r="53" spans="1:18" ht="32.25" customHeight="1" x14ac:dyDescent="0.25">
      <c r="A53" s="261"/>
      <c r="B53" s="255"/>
      <c r="C53" s="257"/>
      <c r="D53" s="258"/>
      <c r="E53" s="257"/>
      <c r="F53" s="256"/>
      <c r="G53" s="262"/>
      <c r="H53" s="256"/>
      <c r="I53" s="260"/>
      <c r="J53" s="256"/>
      <c r="K53" s="260"/>
      <c r="L53" s="263"/>
    </row>
    <row r="54" spans="1:18" ht="12.75" customHeight="1" x14ac:dyDescent="0.25">
      <c r="B54" s="22"/>
      <c r="F54" s="106"/>
      <c r="G54" s="79"/>
      <c r="H54" s="106"/>
      <c r="J54" s="106"/>
      <c r="L54" s="107"/>
    </row>
    <row r="55" spans="1:18" s="164" customFormat="1" ht="23.25" customHeight="1" x14ac:dyDescent="0.35">
      <c r="A55" s="218" t="s">
        <v>77</v>
      </c>
      <c r="B55" s="219"/>
      <c r="D55" s="165"/>
      <c r="F55" s="220"/>
      <c r="G55" s="221"/>
      <c r="H55" s="220"/>
      <c r="J55" s="220"/>
      <c r="L55" s="222"/>
    </row>
    <row r="56" spans="1:18" s="164" customFormat="1" ht="6" customHeight="1" x14ac:dyDescent="0.35">
      <c r="A56" s="218"/>
      <c r="B56" s="219"/>
      <c r="D56" s="165"/>
      <c r="F56" s="220"/>
      <c r="G56" s="221"/>
      <c r="H56" s="220"/>
      <c r="J56" s="220"/>
      <c r="L56" s="222"/>
    </row>
    <row r="57" spans="1:18" s="164" customFormat="1" ht="15.75" x14ac:dyDescent="0.25">
      <c r="A57" s="177" t="s">
        <v>43</v>
      </c>
      <c r="D57" s="223"/>
    </row>
    <row r="58" spans="1:18" s="164" customFormat="1" ht="7.5" customHeight="1" x14ac:dyDescent="0.25">
      <c r="D58" s="223"/>
    </row>
    <row r="59" spans="1:18" s="164" customFormat="1" ht="50.25" customHeight="1" x14ac:dyDescent="0.25">
      <c r="A59" s="250" t="s">
        <v>109</v>
      </c>
      <c r="B59" s="250"/>
      <c r="C59" s="250"/>
      <c r="D59" s="250"/>
      <c r="E59" s="250"/>
      <c r="F59" s="250"/>
      <c r="G59" s="250"/>
      <c r="H59" s="250"/>
      <c r="I59" s="250"/>
      <c r="J59" s="250"/>
      <c r="K59" s="250"/>
      <c r="L59" s="250"/>
      <c r="M59" s="250"/>
      <c r="N59" s="250"/>
      <c r="O59" s="250"/>
      <c r="P59" s="250"/>
      <c r="Q59" s="250"/>
      <c r="R59" s="250"/>
    </row>
    <row r="60" spans="1:18" s="164" customFormat="1" ht="9" customHeight="1" x14ac:dyDescent="0.25">
      <c r="D60" s="223"/>
    </row>
    <row r="61" spans="1:18" s="164" customFormat="1" ht="32.25" customHeight="1" x14ac:dyDescent="0.25">
      <c r="A61" s="250" t="s">
        <v>147</v>
      </c>
      <c r="B61" s="250"/>
      <c r="C61" s="250"/>
      <c r="D61" s="250"/>
      <c r="E61" s="250"/>
      <c r="F61" s="250"/>
      <c r="G61" s="250"/>
      <c r="H61" s="250"/>
      <c r="I61" s="250"/>
      <c r="J61" s="250"/>
      <c r="K61" s="250"/>
      <c r="L61" s="250"/>
      <c r="M61" s="250"/>
      <c r="N61" s="250"/>
      <c r="O61" s="250"/>
      <c r="P61" s="250"/>
      <c r="Q61" s="250"/>
      <c r="R61" s="250"/>
    </row>
    <row r="63" spans="1:18" x14ac:dyDescent="0.25">
      <c r="B63" s="20" t="s">
        <v>22</v>
      </c>
      <c r="D63" s="6"/>
      <c r="E63" s="12"/>
      <c r="F63" s="12"/>
      <c r="G63" s="12"/>
      <c r="H63" s="12"/>
      <c r="I63" s="12"/>
      <c r="J63" s="12"/>
      <c r="K63" s="12"/>
      <c r="L63" s="12"/>
      <c r="M63" s="12"/>
      <c r="N63" s="12"/>
      <c r="O63" s="41"/>
      <c r="Q63" s="10" t="s">
        <v>165</v>
      </c>
    </row>
    <row r="64" spans="1:18" x14ac:dyDescent="0.25">
      <c r="B64" s="59" t="s">
        <v>19</v>
      </c>
      <c r="D64" s="110"/>
      <c r="E64" s="111"/>
      <c r="F64" s="111"/>
      <c r="G64" s="111"/>
      <c r="H64" s="111"/>
      <c r="I64" s="111"/>
      <c r="J64" s="111"/>
      <c r="K64" s="111"/>
      <c r="L64" s="111"/>
      <c r="M64" s="111"/>
      <c r="N64" s="111"/>
      <c r="O64" s="111"/>
      <c r="P64" s="61" t="s">
        <v>81</v>
      </c>
      <c r="Q64" s="10" t="s">
        <v>166</v>
      </c>
    </row>
    <row r="65" spans="1:18" x14ac:dyDescent="0.25">
      <c r="B65" s="28" t="s">
        <v>92</v>
      </c>
      <c r="D65" s="76"/>
      <c r="E65" s="76"/>
      <c r="F65" s="76"/>
      <c r="G65" s="76"/>
      <c r="H65" s="76"/>
      <c r="I65" s="76"/>
      <c r="J65" s="76"/>
      <c r="K65" s="76"/>
      <c r="L65" s="76"/>
      <c r="M65" s="76"/>
      <c r="N65" s="76"/>
      <c r="O65" s="76"/>
      <c r="P65" s="34">
        <f>SUM(D65:O65)</f>
        <v>0</v>
      </c>
      <c r="Q65" s="33">
        <f>P65/12</f>
        <v>0</v>
      </c>
    </row>
    <row r="66" spans="1:18" x14ac:dyDescent="0.25">
      <c r="B66" s="28" t="s">
        <v>112</v>
      </c>
      <c r="D66" s="76"/>
      <c r="E66" s="76"/>
      <c r="F66" s="76"/>
      <c r="G66" s="76"/>
      <c r="H66" s="76"/>
      <c r="I66" s="76"/>
      <c r="J66" s="76"/>
      <c r="K66" s="76"/>
      <c r="L66" s="76"/>
      <c r="M66" s="76"/>
      <c r="N66" s="76"/>
      <c r="O66" s="76"/>
      <c r="P66" s="34">
        <f>SUM(D66:O66)</f>
        <v>0</v>
      </c>
      <c r="Q66" s="33">
        <f>P66/12</f>
        <v>0</v>
      </c>
      <c r="R66" s="21"/>
    </row>
    <row r="67" spans="1:18" x14ac:dyDescent="0.25">
      <c r="B67" s="51"/>
      <c r="C67" s="25"/>
      <c r="D67" s="52"/>
      <c r="E67" s="52"/>
      <c r="F67" s="52"/>
      <c r="G67" s="52"/>
      <c r="H67" s="52"/>
      <c r="I67" s="52"/>
      <c r="J67" s="52"/>
      <c r="K67" s="52"/>
      <c r="L67" s="52"/>
      <c r="M67" s="52"/>
      <c r="N67" s="52"/>
      <c r="O67" s="53"/>
      <c r="P67" s="55">
        <f>SUM(P65:P66)</f>
        <v>0</v>
      </c>
      <c r="Q67" s="56">
        <f>SUM(Q65:Q66)</f>
        <v>0</v>
      </c>
      <c r="R67" s="21"/>
    </row>
    <row r="68" spans="1:18" x14ac:dyDescent="0.25">
      <c r="B68" s="59" t="s">
        <v>19</v>
      </c>
      <c r="D68" s="110"/>
      <c r="E68" s="111"/>
      <c r="F68" s="111"/>
      <c r="G68" s="111"/>
      <c r="H68" s="111"/>
      <c r="I68" s="111"/>
      <c r="J68" s="111"/>
      <c r="K68" s="111"/>
      <c r="L68" s="111"/>
      <c r="M68" s="111"/>
      <c r="N68" s="111"/>
      <c r="O68" s="111"/>
      <c r="P68" s="61" t="s">
        <v>82</v>
      </c>
      <c r="Q68" s="87"/>
      <c r="R68" s="21"/>
    </row>
    <row r="69" spans="1:18" x14ac:dyDescent="0.25">
      <c r="B69" s="28" t="s">
        <v>110</v>
      </c>
      <c r="D69" s="76"/>
      <c r="E69" s="76"/>
      <c r="F69" s="76"/>
      <c r="G69" s="76"/>
      <c r="H69" s="76"/>
      <c r="I69" s="76"/>
      <c r="J69" s="76"/>
      <c r="K69" s="76"/>
      <c r="L69" s="76"/>
      <c r="M69" s="76"/>
      <c r="N69" s="76"/>
      <c r="O69" s="76"/>
      <c r="P69" s="34">
        <f>SUM(D69:O69)</f>
        <v>0</v>
      </c>
      <c r="Q69" s="33">
        <f>P69/12</f>
        <v>0</v>
      </c>
    </row>
    <row r="70" spans="1:18" x14ac:dyDescent="0.25">
      <c r="B70" s="28" t="s">
        <v>111</v>
      </c>
      <c r="D70" s="76"/>
      <c r="E70" s="76"/>
      <c r="F70" s="76"/>
      <c r="G70" s="76"/>
      <c r="H70" s="76"/>
      <c r="I70" s="76"/>
      <c r="J70" s="76"/>
      <c r="K70" s="76"/>
      <c r="L70" s="76"/>
      <c r="M70" s="76"/>
      <c r="N70" s="76"/>
      <c r="O70" s="76"/>
      <c r="P70" s="34">
        <f>SUM(D70:O70)</f>
        <v>0</v>
      </c>
      <c r="Q70" s="33">
        <f>P70/12</f>
        <v>0</v>
      </c>
      <c r="R70" s="21"/>
    </row>
    <row r="71" spans="1:18" s="25" customFormat="1" x14ac:dyDescent="0.25">
      <c r="A71" s="84"/>
      <c r="B71" s="51"/>
      <c r="D71" s="85"/>
      <c r="E71" s="85"/>
      <c r="F71" s="85"/>
      <c r="G71" s="85"/>
      <c r="H71" s="85"/>
      <c r="I71" s="85"/>
      <c r="J71" s="85"/>
      <c r="K71" s="85"/>
      <c r="L71" s="85"/>
      <c r="M71" s="85"/>
      <c r="N71" s="85"/>
      <c r="O71" s="53"/>
      <c r="P71" s="55">
        <f>SUM(P69:P70)</f>
        <v>0</v>
      </c>
      <c r="Q71" s="56">
        <f>SUM(Q69:Q70)</f>
        <v>0</v>
      </c>
      <c r="R71" s="21"/>
    </row>
    <row r="72" spans="1:18" s="25" customFormat="1" x14ac:dyDescent="0.25">
      <c r="A72" s="84"/>
      <c r="B72" s="59" t="s">
        <v>19</v>
      </c>
      <c r="C72" s="20"/>
      <c r="D72" s="110"/>
      <c r="E72" s="111"/>
      <c r="F72" s="111"/>
      <c r="G72" s="111"/>
      <c r="H72" s="111"/>
      <c r="I72" s="111"/>
      <c r="J72" s="111"/>
      <c r="K72" s="111"/>
      <c r="L72" s="111"/>
      <c r="M72" s="111"/>
      <c r="N72" s="111"/>
      <c r="O72" s="111"/>
      <c r="P72" s="61" t="s">
        <v>83</v>
      </c>
      <c r="Q72" s="87"/>
      <c r="R72" s="86"/>
    </row>
    <row r="73" spans="1:18" x14ac:dyDescent="0.25">
      <c r="B73" s="28" t="s">
        <v>113</v>
      </c>
      <c r="D73" s="76"/>
      <c r="E73" s="76"/>
      <c r="F73" s="76"/>
      <c r="G73" s="76"/>
      <c r="H73" s="76"/>
      <c r="I73" s="76"/>
      <c r="J73" s="76"/>
      <c r="K73" s="76"/>
      <c r="L73" s="76"/>
      <c r="M73" s="76"/>
      <c r="N73" s="76"/>
      <c r="O73" s="76"/>
      <c r="P73" s="34">
        <f>SUM(D73:O73)</f>
        <v>0</v>
      </c>
      <c r="Q73" s="33">
        <f>P73/12</f>
        <v>0</v>
      </c>
      <c r="R73" s="21"/>
    </row>
    <row r="74" spans="1:18" x14ac:dyDescent="0.25">
      <c r="B74" s="28" t="s">
        <v>114</v>
      </c>
      <c r="D74" s="71"/>
      <c r="E74" s="71"/>
      <c r="F74" s="71"/>
      <c r="G74" s="71"/>
      <c r="H74" s="71"/>
      <c r="I74" s="71"/>
      <c r="J74" s="71"/>
      <c r="K74" s="71"/>
      <c r="L74" s="71"/>
      <c r="M74" s="71"/>
      <c r="N74" s="71"/>
      <c r="O74" s="71"/>
      <c r="P74" s="34">
        <f>SUM(D74:O74)</f>
        <v>0</v>
      </c>
      <c r="Q74" s="33">
        <f>P74/12</f>
        <v>0</v>
      </c>
    </row>
    <row r="75" spans="1:18" x14ac:dyDescent="0.25">
      <c r="B75" s="25"/>
      <c r="D75" s="88"/>
      <c r="E75" s="88"/>
      <c r="F75" s="88"/>
      <c r="G75" s="88"/>
      <c r="H75" s="88"/>
      <c r="I75" s="88"/>
      <c r="J75" s="88"/>
      <c r="K75" s="88"/>
      <c r="L75" s="88"/>
      <c r="M75" s="88"/>
      <c r="N75" s="88"/>
      <c r="O75" s="88"/>
      <c r="P75" s="55">
        <f>SUM(P73:P74)</f>
        <v>0</v>
      </c>
      <c r="Q75" s="56">
        <f>SUM(Q73:Q74)</f>
        <v>0</v>
      </c>
      <c r="R75" s="21"/>
    </row>
    <row r="76" spans="1:18" x14ac:dyDescent="0.25">
      <c r="B76" s="25"/>
      <c r="D76" s="29"/>
      <c r="E76" s="25"/>
      <c r="F76" s="25"/>
      <c r="G76" s="25"/>
      <c r="H76" s="25"/>
      <c r="I76" s="25"/>
      <c r="J76" s="25"/>
      <c r="K76" s="25"/>
      <c r="L76" s="25"/>
      <c r="M76" s="25"/>
      <c r="O76" s="15"/>
      <c r="P76" s="19" t="s">
        <v>32</v>
      </c>
      <c r="Q76" s="33">
        <f>Q67+Q71+Q75</f>
        <v>0</v>
      </c>
    </row>
    <row r="77" spans="1:18" x14ac:dyDescent="0.25">
      <c r="A77" s="47" t="s">
        <v>29</v>
      </c>
      <c r="P77" s="21"/>
    </row>
    <row r="78" spans="1:18" x14ac:dyDescent="0.25">
      <c r="A78" s="47"/>
      <c r="B78" s="20" t="s">
        <v>23</v>
      </c>
      <c r="D78" s="6"/>
      <c r="E78" s="12"/>
      <c r="F78" s="12"/>
      <c r="G78" s="12"/>
      <c r="H78" s="12"/>
      <c r="I78" s="12"/>
    </row>
    <row r="79" spans="1:18" x14ac:dyDescent="0.25">
      <c r="A79" s="47"/>
      <c r="B79" s="59" t="s">
        <v>19</v>
      </c>
      <c r="D79" s="110"/>
      <c r="E79" s="111"/>
      <c r="F79" s="111"/>
      <c r="G79" s="111"/>
      <c r="H79" s="111"/>
      <c r="I79" s="111"/>
      <c r="J79" s="61" t="s">
        <v>81</v>
      </c>
      <c r="K79" s="10" t="s">
        <v>148</v>
      </c>
    </row>
    <row r="80" spans="1:18" x14ac:dyDescent="0.25">
      <c r="A80" s="47"/>
      <c r="B80" s="28" t="s">
        <v>92</v>
      </c>
      <c r="D80" s="72"/>
      <c r="E80" s="72"/>
      <c r="F80" s="72"/>
      <c r="G80" s="72"/>
      <c r="H80" s="72"/>
      <c r="I80" s="72"/>
      <c r="J80" s="42">
        <f>SUM(D80:I80)</f>
        <v>0</v>
      </c>
      <c r="K80" s="33">
        <f>J80/12</f>
        <v>0</v>
      </c>
      <c r="L80" s="21"/>
    </row>
    <row r="81" spans="1:12" x14ac:dyDescent="0.25">
      <c r="A81" s="47"/>
      <c r="B81" s="28" t="s">
        <v>112</v>
      </c>
      <c r="D81" s="72"/>
      <c r="E81" s="72"/>
      <c r="F81" s="72"/>
      <c r="G81" s="72"/>
      <c r="H81" s="72"/>
      <c r="I81" s="72"/>
      <c r="J81" s="42">
        <f>SUM(D81:I81)</f>
        <v>0</v>
      </c>
      <c r="K81" s="33">
        <f>J81/12</f>
        <v>0</v>
      </c>
      <c r="L81" s="21"/>
    </row>
    <row r="82" spans="1:12" x14ac:dyDescent="0.25">
      <c r="A82" s="47"/>
      <c r="B82" s="51"/>
      <c r="C82" s="25"/>
      <c r="D82" s="54"/>
      <c r="E82" s="54"/>
      <c r="F82" s="54"/>
      <c r="G82" s="54"/>
      <c r="H82" s="54"/>
      <c r="I82" s="53"/>
      <c r="J82" s="55">
        <f>SUM(J80:J81)</f>
        <v>0</v>
      </c>
      <c r="K82" s="56">
        <f>SUM(K80:K81)</f>
        <v>0</v>
      </c>
      <c r="L82" s="21"/>
    </row>
    <row r="83" spans="1:12" x14ac:dyDescent="0.25">
      <c r="A83" s="47"/>
      <c r="B83" s="59" t="s">
        <v>19</v>
      </c>
      <c r="D83" s="110"/>
      <c r="E83" s="111"/>
      <c r="F83" s="111"/>
      <c r="G83" s="111"/>
      <c r="H83" s="111"/>
      <c r="I83" s="111"/>
      <c r="J83" s="61" t="s">
        <v>82</v>
      </c>
      <c r="K83" s="91"/>
      <c r="L83" s="21"/>
    </row>
    <row r="84" spans="1:12" x14ac:dyDescent="0.25">
      <c r="A84" s="47"/>
      <c r="B84" s="28" t="s">
        <v>110</v>
      </c>
      <c r="D84" s="72"/>
      <c r="E84" s="72"/>
      <c r="F84" s="72"/>
      <c r="G84" s="72"/>
      <c r="H84" s="72"/>
      <c r="I84" s="72"/>
      <c r="J84" s="42">
        <f>SUM(D84:I84)</f>
        <v>0</v>
      </c>
      <c r="K84" s="33">
        <f>J84/12</f>
        <v>0</v>
      </c>
      <c r="L84" s="21"/>
    </row>
    <row r="85" spans="1:12" x14ac:dyDescent="0.25">
      <c r="A85" s="47"/>
      <c r="B85" s="28" t="s">
        <v>111</v>
      </c>
      <c r="D85" s="72"/>
      <c r="E85" s="72"/>
      <c r="F85" s="72"/>
      <c r="G85" s="72"/>
      <c r="H85" s="72"/>
      <c r="I85" s="72"/>
      <c r="J85" s="42">
        <f>SUM(D85:I85)</f>
        <v>0</v>
      </c>
      <c r="K85" s="33">
        <f>J85/12</f>
        <v>0</v>
      </c>
      <c r="L85" s="21"/>
    </row>
    <row r="86" spans="1:12" x14ac:dyDescent="0.25">
      <c r="A86" s="47"/>
      <c r="B86" s="51"/>
      <c r="C86" s="25"/>
      <c r="D86" s="89"/>
      <c r="E86" s="89"/>
      <c r="F86" s="89"/>
      <c r="G86" s="89"/>
      <c r="H86" s="89"/>
      <c r="I86" s="89" t="s">
        <v>177</v>
      </c>
      <c r="J86" s="55">
        <f>SUM(J84:J85)</f>
        <v>0</v>
      </c>
      <c r="K86" s="56">
        <f>SUM(K84:K85)</f>
        <v>0</v>
      </c>
      <c r="L86" s="21"/>
    </row>
    <row r="87" spans="1:12" x14ac:dyDescent="0.25">
      <c r="A87" s="47"/>
      <c r="B87" s="59" t="s">
        <v>19</v>
      </c>
      <c r="D87" s="110"/>
      <c r="E87" s="111"/>
      <c r="F87" s="111"/>
      <c r="G87" s="111"/>
      <c r="H87" s="111"/>
      <c r="I87" s="111"/>
      <c r="J87" s="61" t="s">
        <v>83</v>
      </c>
      <c r="K87" s="91"/>
      <c r="L87" s="21"/>
    </row>
    <row r="88" spans="1:12" x14ac:dyDescent="0.25">
      <c r="A88" s="47"/>
      <c r="B88" s="28" t="s">
        <v>113</v>
      </c>
      <c r="D88" s="72"/>
      <c r="E88" s="72"/>
      <c r="F88" s="72"/>
      <c r="G88" s="72"/>
      <c r="H88" s="72"/>
      <c r="I88" s="72"/>
      <c r="J88" s="42">
        <f>SUM(D88:I88)</f>
        <v>0</v>
      </c>
      <c r="K88" s="33">
        <f>J88/12</f>
        <v>0</v>
      </c>
      <c r="L88" s="21"/>
    </row>
    <row r="89" spans="1:12" x14ac:dyDescent="0.25">
      <c r="A89" s="47"/>
      <c r="B89" s="28" t="s">
        <v>114</v>
      </c>
      <c r="D89" s="73"/>
      <c r="E89" s="73"/>
      <c r="F89" s="73"/>
      <c r="G89" s="73"/>
      <c r="H89" s="73"/>
      <c r="I89" s="73"/>
      <c r="J89" s="42">
        <f>SUM(D89:I89)</f>
        <v>0</v>
      </c>
      <c r="K89" s="33">
        <f>J89/12</f>
        <v>0</v>
      </c>
      <c r="L89" s="21"/>
    </row>
    <row r="90" spans="1:12" x14ac:dyDescent="0.25">
      <c r="A90" s="47"/>
      <c r="B90" s="25"/>
      <c r="D90" s="90"/>
      <c r="E90" s="90"/>
      <c r="F90" s="90"/>
      <c r="G90" s="90"/>
      <c r="H90" s="90"/>
      <c r="I90" s="90"/>
      <c r="J90" s="55">
        <f>SUM(J88:J89)</f>
        <v>0</v>
      </c>
      <c r="K90" s="56">
        <f>SUM(K88:K89)</f>
        <v>0</v>
      </c>
      <c r="L90" s="21"/>
    </row>
    <row r="91" spans="1:12" x14ac:dyDescent="0.25">
      <c r="A91" s="47"/>
      <c r="I91" s="15"/>
      <c r="J91" s="19" t="s">
        <v>32</v>
      </c>
      <c r="K91" s="33">
        <f>K82+K86+K90</f>
        <v>0</v>
      </c>
    </row>
    <row r="92" spans="1:12" x14ac:dyDescent="0.25">
      <c r="A92" s="47" t="s">
        <v>29</v>
      </c>
    </row>
    <row r="93" spans="1:12" x14ac:dyDescent="0.25">
      <c r="B93" s="20" t="s">
        <v>24</v>
      </c>
      <c r="D93" s="6"/>
      <c r="E93" s="12"/>
      <c r="F93" s="12"/>
      <c r="G93" s="12"/>
      <c r="H93" s="12"/>
      <c r="I93" s="12"/>
    </row>
    <row r="94" spans="1:12" x14ac:dyDescent="0.25">
      <c r="B94" s="59" t="s">
        <v>19</v>
      </c>
      <c r="C94" s="60"/>
      <c r="D94" s="110"/>
      <c r="E94" s="110"/>
      <c r="F94" s="110"/>
      <c r="G94" s="110"/>
      <c r="H94" s="110"/>
      <c r="I94" s="110"/>
      <c r="J94" s="61" t="s">
        <v>81</v>
      </c>
      <c r="K94" s="10" t="s">
        <v>149</v>
      </c>
    </row>
    <row r="95" spans="1:12" x14ac:dyDescent="0.25">
      <c r="B95" s="28" t="s">
        <v>92</v>
      </c>
      <c r="D95" s="72"/>
      <c r="E95" s="72"/>
      <c r="F95" s="72"/>
      <c r="G95" s="72"/>
      <c r="H95" s="72"/>
      <c r="I95" s="72"/>
      <c r="J95" s="42">
        <f>SUM(D95:I95)</f>
        <v>0</v>
      </c>
      <c r="K95" s="33">
        <f>J95/13</f>
        <v>0</v>
      </c>
    </row>
    <row r="96" spans="1:12" x14ac:dyDescent="0.25">
      <c r="B96" s="28" t="s">
        <v>112</v>
      </c>
      <c r="D96" s="72"/>
      <c r="E96" s="72"/>
      <c r="F96" s="72"/>
      <c r="G96" s="72"/>
      <c r="H96" s="72"/>
      <c r="I96" s="72"/>
      <c r="J96" s="42">
        <f>SUM(D96:I96)</f>
        <v>0</v>
      </c>
      <c r="K96" s="33">
        <f>J96/13</f>
        <v>0</v>
      </c>
      <c r="L96" s="21"/>
    </row>
    <row r="97" spans="2:12" x14ac:dyDescent="0.25">
      <c r="B97" s="51"/>
      <c r="C97" s="25"/>
      <c r="D97" s="54"/>
      <c r="E97" s="54"/>
      <c r="F97" s="54"/>
      <c r="G97" s="54"/>
      <c r="H97" s="54"/>
      <c r="I97" s="53"/>
      <c r="J97" s="55">
        <f>SUM(J95:J96)</f>
        <v>0</v>
      </c>
      <c r="K97" s="56">
        <f>SUM(K95:K96)</f>
        <v>0</v>
      </c>
      <c r="L97" s="21"/>
    </row>
    <row r="98" spans="2:12" x14ac:dyDescent="0.25">
      <c r="B98" s="59" t="s">
        <v>19</v>
      </c>
      <c r="C98" s="60"/>
      <c r="D98" s="110"/>
      <c r="E98" s="110"/>
      <c r="F98" s="110"/>
      <c r="G98" s="110"/>
      <c r="H98" s="110"/>
      <c r="I98" s="110"/>
      <c r="J98" s="61" t="s">
        <v>82</v>
      </c>
      <c r="K98" s="91"/>
    </row>
    <row r="99" spans="2:12" x14ac:dyDescent="0.25">
      <c r="B99" s="28" t="s">
        <v>110</v>
      </c>
      <c r="D99" s="72"/>
      <c r="E99" s="72"/>
      <c r="F99" s="72"/>
      <c r="G99" s="72"/>
      <c r="H99" s="72"/>
      <c r="I99" s="72"/>
      <c r="J99" s="42">
        <f>SUM(D99:I99)</f>
        <v>0</v>
      </c>
      <c r="K99" s="33">
        <f>J99/13</f>
        <v>0</v>
      </c>
      <c r="L99" s="21"/>
    </row>
    <row r="100" spans="2:12" x14ac:dyDescent="0.25">
      <c r="B100" s="28" t="s">
        <v>111</v>
      </c>
      <c r="D100" s="72"/>
      <c r="E100" s="72"/>
      <c r="F100" s="72"/>
      <c r="G100" s="72"/>
      <c r="H100" s="72"/>
      <c r="I100" s="72"/>
      <c r="J100" s="42">
        <f>SUM(D100:I100)</f>
        <v>0</v>
      </c>
      <c r="K100" s="33">
        <f>J100/13</f>
        <v>0</v>
      </c>
      <c r="L100" s="21"/>
    </row>
    <row r="101" spans="2:12" x14ac:dyDescent="0.25">
      <c r="B101" s="51"/>
      <c r="C101" s="25"/>
      <c r="D101" s="89"/>
      <c r="E101" s="89"/>
      <c r="F101" s="89"/>
      <c r="G101" s="89"/>
      <c r="H101" s="89"/>
      <c r="I101" s="89"/>
      <c r="J101" s="55">
        <f>SUM(J99:J100)</f>
        <v>0</v>
      </c>
      <c r="K101" s="56">
        <f>SUM(K99:K100)</f>
        <v>0</v>
      </c>
      <c r="L101" s="21"/>
    </row>
    <row r="102" spans="2:12" x14ac:dyDescent="0.25">
      <c r="B102" s="59" t="s">
        <v>19</v>
      </c>
      <c r="D102" s="110"/>
      <c r="E102" s="111"/>
      <c r="F102" s="111"/>
      <c r="G102" s="111"/>
      <c r="H102" s="111"/>
      <c r="I102" s="111"/>
      <c r="J102" s="61" t="s">
        <v>83</v>
      </c>
      <c r="K102" s="91"/>
      <c r="L102" s="21"/>
    </row>
    <row r="103" spans="2:12" x14ac:dyDescent="0.25">
      <c r="B103" s="28" t="s">
        <v>113</v>
      </c>
      <c r="D103" s="72"/>
      <c r="E103" s="72"/>
      <c r="F103" s="72"/>
      <c r="G103" s="72"/>
      <c r="H103" s="72"/>
      <c r="I103" s="72"/>
      <c r="J103" s="42">
        <f>SUM(D103:I103)</f>
        <v>0</v>
      </c>
      <c r="K103" s="33">
        <f>J103/13</f>
        <v>0</v>
      </c>
      <c r="L103" s="21"/>
    </row>
    <row r="104" spans="2:12" x14ac:dyDescent="0.25">
      <c r="B104" s="28" t="s">
        <v>115</v>
      </c>
      <c r="D104" s="73"/>
      <c r="E104" s="73"/>
      <c r="F104" s="73"/>
      <c r="G104" s="73"/>
      <c r="H104" s="73"/>
      <c r="I104" s="73"/>
      <c r="J104" s="42">
        <f>SUM(D104:I104)</f>
        <v>0</v>
      </c>
      <c r="K104" s="33">
        <f>J104/13</f>
        <v>0</v>
      </c>
      <c r="L104" s="21"/>
    </row>
    <row r="105" spans="2:12" x14ac:dyDescent="0.25">
      <c r="B105" s="92"/>
      <c r="C105" s="25"/>
      <c r="D105" s="93"/>
      <c r="E105" s="93"/>
      <c r="F105" s="93"/>
      <c r="G105" s="93"/>
      <c r="H105" s="93"/>
      <c r="I105" s="94"/>
      <c r="J105" s="55">
        <f>SUM(J103:J104)</f>
        <v>0</v>
      </c>
      <c r="K105" s="56">
        <f>SUM(K103:K104)</f>
        <v>0</v>
      </c>
      <c r="L105" s="21"/>
    </row>
    <row r="106" spans="2:12" x14ac:dyDescent="0.25">
      <c r="I106" s="15"/>
      <c r="J106" s="19" t="s">
        <v>32</v>
      </c>
      <c r="K106" s="33">
        <f>K97+K101+K105</f>
        <v>0</v>
      </c>
    </row>
  </sheetData>
  <sheetProtection algorithmName="SHA-512" hashValue="1eyuf8eW8frwrLRpQnrAo84ezh5QGKAtyO+rqUfTjTtjQg3TrV0rC+XqTiNkQ+v5uLFRyeMgA8en0Q/eKVXTmQ==" saltValue="9HOpWhi56MMGDwWcPuARjA==" spinCount="100000" sheet="1" objects="1" scenarios="1"/>
  <mergeCells count="2">
    <mergeCell ref="A59:R59"/>
    <mergeCell ref="A61:R61"/>
  </mergeCells>
  <conditionalFormatting sqref="D42:D43">
    <cfRule type="containsText" dxfId="36" priority="28" operator="containsText" text="yes">
      <formula>NOT(ISERROR(SEARCH("yes",D42)))</formula>
    </cfRule>
  </conditionalFormatting>
  <conditionalFormatting sqref="J13">
    <cfRule type="expression" dxfId="35" priority="31">
      <formula>$P$75&gt;0</formula>
    </cfRule>
    <cfRule type="expression" dxfId="34" priority="32">
      <formula>$J$90&gt;0</formula>
    </cfRule>
    <cfRule type="expression" dxfId="33" priority="33">
      <formula>$J$105</formula>
    </cfRule>
  </conditionalFormatting>
  <conditionalFormatting sqref="F13">
    <cfRule type="expression" dxfId="32" priority="37">
      <formula>$P$67&gt;0</formula>
    </cfRule>
    <cfRule type="expression" dxfId="31" priority="38">
      <formula>$J$82&gt;0</formula>
    </cfRule>
    <cfRule type="expression" dxfId="30" priority="39">
      <formula>$J$97&gt;0</formula>
    </cfRule>
  </conditionalFormatting>
  <conditionalFormatting sqref="H13">
    <cfRule type="expression" dxfId="29" priority="34">
      <formula>$P$71&gt;0</formula>
    </cfRule>
    <cfRule type="expression" dxfId="28" priority="35">
      <formula>$J$86&gt;0</formula>
    </cfRule>
    <cfRule type="expression" dxfId="27" priority="36">
      <formula>$J$101&gt;0</formula>
    </cfRule>
  </conditionalFormatting>
  <conditionalFormatting sqref="D65:O66">
    <cfRule type="expression" dxfId="26" priority="25">
      <formula>$J$97&gt;0</formula>
    </cfRule>
    <cfRule type="expression" dxfId="25" priority="26">
      <formula>$J$82&gt;0</formula>
    </cfRule>
    <cfRule type="expression" dxfId="24" priority="27">
      <formula>$F$13&gt;0</formula>
    </cfRule>
  </conditionalFormatting>
  <conditionalFormatting sqref="D69:O70">
    <cfRule type="expression" dxfId="23" priority="22">
      <formula>$J$101&gt;0</formula>
    </cfRule>
    <cfRule type="expression" dxfId="22" priority="23">
      <formula>$J$86&gt;0</formula>
    </cfRule>
    <cfRule type="expression" dxfId="21" priority="24">
      <formula>$H$13&gt;0</formula>
    </cfRule>
  </conditionalFormatting>
  <conditionalFormatting sqref="D73:O74">
    <cfRule type="expression" dxfId="20" priority="19">
      <formula>$J$105&gt;0</formula>
    </cfRule>
    <cfRule type="expression" dxfId="19" priority="20">
      <formula>$J$90&gt;0</formula>
    </cfRule>
    <cfRule type="expression" dxfId="18" priority="21">
      <formula>$J$13&gt;0</formula>
    </cfRule>
  </conditionalFormatting>
  <conditionalFormatting sqref="C80:I81">
    <cfRule type="expression" dxfId="17" priority="16">
      <formula>$J$101&gt;0</formula>
    </cfRule>
    <cfRule type="expression" dxfId="16" priority="17">
      <formula>$P$67&gt;0</formula>
    </cfRule>
    <cfRule type="expression" dxfId="15" priority="18">
      <formula>$F$13&gt;0</formula>
    </cfRule>
  </conditionalFormatting>
  <conditionalFormatting sqref="D84:I85">
    <cfRule type="expression" dxfId="14" priority="13">
      <formula>$J$101&gt;0</formula>
    </cfRule>
    <cfRule type="expression" dxfId="13" priority="14">
      <formula>$P$71&gt;0</formula>
    </cfRule>
    <cfRule type="expression" dxfId="12" priority="15">
      <formula>$H$13&gt;0</formula>
    </cfRule>
  </conditionalFormatting>
  <conditionalFormatting sqref="D88:I89">
    <cfRule type="expression" dxfId="11" priority="10">
      <formula>$J$105&gt;0</formula>
    </cfRule>
    <cfRule type="expression" dxfId="10" priority="11">
      <formula>$P$75&gt;0</formula>
    </cfRule>
    <cfRule type="expression" dxfId="9" priority="12">
      <formula>$J$13&gt;0</formula>
    </cfRule>
  </conditionalFormatting>
  <conditionalFormatting sqref="D95:I96">
    <cfRule type="expression" dxfId="8" priority="7">
      <formula>$J$82&gt;0</formula>
    </cfRule>
    <cfRule type="expression" dxfId="7" priority="8">
      <formula>$P$67&gt;0</formula>
    </cfRule>
    <cfRule type="expression" dxfId="6" priority="9">
      <formula>$F$13&gt;0</formula>
    </cfRule>
  </conditionalFormatting>
  <conditionalFormatting sqref="D99:I100">
    <cfRule type="expression" dxfId="5" priority="4">
      <formula>$J$86&gt;0</formula>
    </cfRule>
    <cfRule type="expression" dxfId="4" priority="5">
      <formula>$P$71&gt;0</formula>
    </cfRule>
    <cfRule type="expression" dxfId="3" priority="6">
      <formula>$H$13&gt;0</formula>
    </cfRule>
  </conditionalFormatting>
  <conditionalFormatting sqref="D103:I104">
    <cfRule type="expression" dxfId="2" priority="1">
      <formula>$J$90&gt;0</formula>
    </cfRule>
    <cfRule type="expression" dxfId="1" priority="2">
      <formula>$P$75&gt;0</formula>
    </cfRule>
    <cfRule type="expression" dxfId="0" priority="3">
      <formula>$J$13&gt;0</formula>
    </cfRule>
  </conditionalFormatting>
  <dataValidations count="13">
    <dataValidation operator="lessThanOrEqual" allowBlank="1" showInputMessage="1" showErrorMessage="1" sqref="F22 H22 J22" xr:uid="{00000000-0002-0000-0500-000000000000}"/>
    <dataValidation type="custom" allowBlank="1" showInputMessage="1" showErrorMessage="1" errorTitle="Use only 1 method" error="Entry in this cells is restricted if you entered any Employer 3 value in any chart below (they are meant for calculating an average normal weekly wage if wages fluctuate)._x000a__x000a_" promptTitle="Use only 1 method" prompt="Use this cell if Employer 3 pays a consistent normal weekly wage. Entry in this cells is restricted if you entered any Employer 2 value in any chart below (they are meant for calculating an average normal weekly wage if wages fluctuate)." sqref="J13" xr:uid="{00000000-0002-0000-0500-000001000000}">
      <formula1>AND($P$75=0,$J$89=0,$J$105=0)</formula1>
    </dataValidation>
    <dataValidation type="custom"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3" xr:uid="{00000000-0002-0000-0500-000002000000}">
      <formula1>AND($P$67=0,$J$62=0,$J$69=0)</formula1>
    </dataValidation>
    <dataValidation type="custom" showInputMessage="1" showErrorMessage="1" errorTitle="Use only 1 method" error="Entry in this cell is restricted if you entered any Employer 2 value in any chart below (they are meant for calculating an average normal weekly wage if wages fluctuate)._x000a__x000a_" promptTitle="Use only 1 method" prompt="Use this cell if Employer 2 pays a consistent normal weekly wage. Entry in this cells is restricted if you entered any Employer 2 value in any chart below (they are meant for calculating an average normal weekly wage if wages fluctuate)." sqref="H13" xr:uid="{00000000-0002-0000-0500-000003000000}">
      <formula1>AND($P$71=0,$J$86=0,$J$101=0)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69:O70" xr:uid="{00000000-0002-0000-0500-000004000000}">
      <formula1>AND($H$13=0,$J$84=0,$J$85=0,$J$99=0,$J$100=0)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73:O74" xr:uid="{00000000-0002-0000-0500-000005000000}">
      <formula1>AND($J$13=0,$J$88=0,$J$89=0,$J$103=0,$J$104=0)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84:I85" xr:uid="{00000000-0002-0000-0500-000006000000}">
      <formula1>AND($H$13=0,$P$71=0,$J$101=0)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88:I89" xr:uid="{00000000-0002-0000-0500-000007000000}">
      <formula1>AND($J$13=0,$P$75=0,$J$105=0)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99:I100" xr:uid="{00000000-0002-0000-0500-000008000000}">
      <formula1>AND($H$13=0,$P$71=0,$J$86=0)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103:I104" xr:uid="{00000000-0002-0000-0500-000009000000}">
      <formula1>AND($J$13=0,$P$75=0,$J$90=0)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65:O66" xr:uid="{00000000-0002-0000-0500-00000A000000}">
      <formula1>AND($F$13=0,$J$80=0,$J$81=0,$J$95=0,$J$96=0)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80:I81" xr:uid="{00000000-0002-0000-0500-00000B000000}">
      <formula1>AND($F$13=0,$P$67=0,$J$97=0)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95:I96" xr:uid="{00000000-0002-0000-0500-00000C000000}">
      <formula1>AND($F$13=0,$P$67=0,$J$82=0)</formula1>
    </dataValidation>
  </dataValidations>
  <printOptions horizontalCentered="1"/>
  <pageMargins left="0.25" right="0.25" top="0.25" bottom="0.25" header="0.3" footer="0.3"/>
  <pageSetup paperSize="5" scale="63" fitToHeight="0" orientation="landscape" r:id="rId1"/>
  <rowBreaks count="1" manualBreakCount="1">
    <brk id="5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What is PPLO-Covered Employers</vt:lpstr>
      <vt:lpstr>Instructions</vt:lpstr>
      <vt:lpstr>Single Employer</vt:lpstr>
      <vt:lpstr>Single Employer with Tips</vt:lpstr>
      <vt:lpstr>Multiple Employers</vt:lpstr>
      <vt:lpstr>Multiple Employers with Tips</vt:lpstr>
      <vt:lpstr>Instructions!Print_Area</vt:lpstr>
      <vt:lpstr>'Multiple Employers'!Print_Area</vt:lpstr>
      <vt:lpstr>'Multiple Employers with Tips'!Print_Area</vt:lpstr>
      <vt:lpstr>'Single Employer'!Print_Area</vt:lpstr>
      <vt:lpstr>'Single Employer with Tips'!Print_Area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c:creator>
  <cp:lastModifiedBy>Benjamin Weber</cp:lastModifiedBy>
  <cp:lastPrinted>2018-12-03T17:21:27Z</cp:lastPrinted>
  <dcterms:created xsi:type="dcterms:W3CDTF">2017-03-03T01:23:49Z</dcterms:created>
  <dcterms:modified xsi:type="dcterms:W3CDTF">2019-12-05T18:47:33Z</dcterms:modified>
</cp:coreProperties>
</file>