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OLSE\LWLH\PAID PARENTAL LEAVE\Calculator Work\2022 Calculator\"/>
    </mc:Choice>
  </mc:AlternateContent>
  <xr:revisionPtr revIDLastSave="0" documentId="13_ncr:1_{B9E4C64E-5F89-42C4-9C7E-3C50B4590446}" xr6:coauthVersionLast="36" xr6:coauthVersionMax="36" xr10:uidLastSave="{00000000-0000-0000-0000-000000000000}"/>
  <bookViews>
    <workbookView xWindow="0" yWindow="0" windowWidth="25200" windowHeight="11985" tabRatio="702" firstSheet="1" activeTab="1" xr2:uid="{00000000-000D-0000-FFFF-FFFF00000000}"/>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Tips'!$A$1:$R$54</definedName>
    <definedName name="_xlnm.Print_Area" localSheetId="2">'Single Employer'!$A$1:$P$58</definedName>
    <definedName name="_xlnm.Print_Area" localSheetId="3">'Single Employer with Tips'!$A$1:$S$69</definedName>
  </definedNames>
  <calcPr calcId="191029"/>
</workbook>
</file>

<file path=xl/calcChain.xml><?xml version="1.0" encoding="utf-8"?>
<calcChain xmlns="http://schemas.openxmlformats.org/spreadsheetml/2006/main">
  <c r="D48" i="12" l="1"/>
  <c r="D42" i="12"/>
  <c r="D31" i="7"/>
  <c r="D27" i="7"/>
  <c r="D39" i="10"/>
  <c r="D35" i="10"/>
  <c r="D30" i="11"/>
  <c r="D26" i="11"/>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H16" i="12" l="1"/>
  <c r="D14" i="11"/>
  <c r="L20" i="12"/>
  <c r="K91" i="12"/>
  <c r="K106" i="12"/>
  <c r="Q76" i="12"/>
  <c r="F16" i="12"/>
  <c r="L14" i="12" l="1"/>
  <c r="D21" i="11"/>
  <c r="J67" i="10"/>
  <c r="J66" i="10"/>
  <c r="K66" i="10" s="1"/>
  <c r="J61" i="10"/>
  <c r="J60" i="10"/>
  <c r="K60" i="10" s="1"/>
  <c r="P55" i="10"/>
  <c r="P54" i="10"/>
  <c r="Q54" i="10" s="1"/>
  <c r="D24" i="10" l="1"/>
  <c r="H22" i="12"/>
  <c r="F22" i="12"/>
  <c r="J22" i="12"/>
  <c r="D29" i="12"/>
  <c r="P56" i="10"/>
  <c r="J68" i="10"/>
  <c r="J62" i="10"/>
  <c r="F33" i="12" l="1"/>
  <c r="H33" i="12"/>
  <c r="J33" i="12"/>
  <c r="D13" i="10"/>
  <c r="D20" i="10" s="1"/>
  <c r="L33" i="12" l="1"/>
  <c r="D38" i="12" s="1"/>
  <c r="D26" i="10"/>
  <c r="D30" i="10" s="1"/>
  <c r="D32" i="10" s="1"/>
  <c r="E42" i="12" l="1"/>
  <c r="H48" i="12" l="1"/>
  <c r="F48" i="12"/>
  <c r="J48" i="12"/>
  <c r="J67" i="7"/>
  <c r="K67" i="7" s="1"/>
  <c r="J66" i="7"/>
  <c r="K66" i="7" s="1"/>
  <c r="J65" i="7"/>
  <c r="K65" i="7" s="1"/>
  <c r="J60" i="7"/>
  <c r="K60" i="7" s="1"/>
  <c r="J59" i="7"/>
  <c r="K59" i="7" s="1"/>
  <c r="J58" i="7"/>
  <c r="K58" i="7" s="1"/>
  <c r="P53" i="7"/>
  <c r="Q53" i="7" s="1"/>
  <c r="P52" i="7"/>
  <c r="Q52" i="7" s="1"/>
  <c r="P51" i="7"/>
  <c r="Q51" i="7" s="1"/>
  <c r="L12" i="7"/>
  <c r="L48" i="12" l="1"/>
  <c r="F15" i="7"/>
  <c r="K61" i="7"/>
  <c r="K68" i="7"/>
  <c r="J15" i="7"/>
  <c r="H15" i="7"/>
  <c r="Q54" i="7"/>
  <c r="D22" i="7" l="1"/>
  <c r="L15" i="7"/>
  <c r="N13" i="7" s="1"/>
  <c r="F34" i="7" l="1"/>
  <c r="F36" i="7" s="1"/>
</calcChain>
</file>

<file path=xl/sharedStrings.xml><?xml version="1.0" encoding="utf-8"?>
<sst xmlns="http://schemas.openxmlformats.org/spreadsheetml/2006/main" count="350" uniqueCount="193">
  <si>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</si>
  <si>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</si>
  <si>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</si>
  <si>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</si>
  <si>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</si>
  <si>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</si>
  <si>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</si>
  <si>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</si>
  <si>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</si>
  <si>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</si>
  <si>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</si>
  <si>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</si>
  <si>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</si>
  <si>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</si>
  <si>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</si>
  <si>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</si>
  <si>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</si>
  <si>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</si>
  <si>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</si>
  <si>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</si>
  <si>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</si>
  <si>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</si>
  <si>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</si>
  <si>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</si>
  <si>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</si>
  <si>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</si>
  <si>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</si>
  <si>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</si>
  <si>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</si>
  <si>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</si>
  <si>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</si>
  <si>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</si>
  <si>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</si>
  <si>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</si>
  <si>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</si>
  <si>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</si>
  <si>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</si>
  <si>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</si>
  <si>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</si>
  <si>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</si>
  <si>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</si>
  <si>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</si>
  <si>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</si>
  <si>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</si>
  <si>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</si>
  <si>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</si>
  <si>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</si>
  <si>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</si>
  <si>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</si>
  <si>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</si>
  <si>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</si>
  <si>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</si>
  <si>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</si>
  <si>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</si>
  <si>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t>A.i.</t>
  </si>
  <si>
    <t>A.ii.</t>
  </si>
  <si>
    <t xml:space="preserve">Er2 Wages </t>
  </si>
  <si>
    <t xml:space="preserve">1. Employee’s Normal Weekly Wage </t>
  </si>
  <si>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</si>
  <si>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</si>
  <si>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</si>
  <si>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</si>
  <si>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</si>
  <si>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</si>
  <si>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</si>
  <si>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</si>
  <si>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</si>
  <si>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</si>
  <si>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</si>
  <si>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</si>
  <si>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</si>
  <si>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</si>
  <si>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</si>
  <si>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</si>
  <si>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</si>
  <si>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</si>
  <si>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</si>
  <si>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</si>
  <si>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</si>
  <si>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</si>
  <si>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</si>
  <si>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</si>
  <si>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</si>
  <si>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</si>
  <si>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</si>
  <si>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</si>
  <si>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</si>
  <si>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</si>
  <si>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</si>
  <si>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</si>
  <si>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</si>
  <si>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</si>
  <si>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</si>
  <si>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</si>
  <si>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</si>
  <si>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</si>
  <si>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</si>
  <si>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</si>
  <si>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</si>
  <si>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</si>
  <si>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</si>
  <si>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</si>
  <si>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</si>
  <si>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</si>
  <si>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</si>
  <si>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</si>
  <si>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</si>
  <si>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</si>
  <si>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</si>
  <si>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</si>
  <si>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</si>
  <si>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</si>
  <si>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</si>
  <si>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</si>
  <si>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</si>
  <si>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</si>
  <si>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</si>
  <si>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</si>
  <si>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</si>
  <si>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</si>
  <si>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</si>
  <si>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</si>
  <si>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</si>
  <si>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</si>
  <si>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</si>
  <si>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</si>
  <si>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</si>
  <si>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</si>
  <si>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</si>
  <si>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</si>
  <si>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</si>
  <si>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</si>
  <si>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</si>
  <si>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</si>
  <si>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</si>
  <si>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</si>
  <si>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</si>
  <si>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</si>
  <si>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</si>
  <si>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</si>
  <si>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</si>
  <si>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</si>
  <si>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</si>
  <si>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</si>
  <si>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</si>
  <si>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</si>
  <si>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</si>
  <si>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</si>
  <si>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</si>
  <si>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</si>
  <si>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</si>
  <si>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</si>
  <si>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</si>
  <si>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</si>
  <si>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</si>
  <si>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</si>
  <si>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</si>
  <si>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</si>
  <si>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</si>
  <si>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</si>
  <si>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</si>
  <si>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</si>
  <si>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</si>
  <si>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</si>
  <si>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</si>
  <si>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</si>
  <si>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</si>
  <si>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</si>
  <si>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</si>
  <si>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</si>
  <si>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r>
      <t>Multiple Employers</t>
    </r>
    <r>
      <rPr>
        <sz val="12"/>
        <color theme="1"/>
        <rFont val="Calibri"/>
        <family val="2"/>
        <scheme val="minor"/>
      </rPr>
      <t xml:space="preserve">:  If the employee has multiple employers,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</si>
  <si>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
  </si>
  <si>
    <t xml:space="preserve">F. </t>
  </si>
  <si>
    <t>To calculate a daily rate, divide the weekly amount by 5 days.</t>
  </si>
  <si>
    <t xml:space="preserve">J. </t>
  </si>
  <si>
    <t>K.</t>
  </si>
  <si>
    <t xml:space="preserve">I. </t>
  </si>
  <si>
    <t>To calculate an hourly rate, divide the daily rate in I by 8 hours.</t>
  </si>
  <si>
    <t>To calculate an hourly rate, divide the daily rate in J by 8 hours.</t>
  </si>
  <si>
    <t>To calculate an hourly rate, divide the daily rate in F by 8 hours.</t>
  </si>
  <si>
    <t xml:space="preserve">K. </t>
  </si>
  <si>
    <t>L.</t>
  </si>
  <si>
    <t>To calculate an hourly rate, divide the daily rate in K by 8 hours.</t>
  </si>
  <si>
    <t>Is A. greater than or equal to $2,567?</t>
  </si>
  <si>
    <t xml:space="preserve">If Yes,  employee receives the difference between $2567 and the EDD Weekly Benefit Amount ($2,567 - B.) </t>
  </si>
  <si>
    <t>**2022 Maximum Weekly Benefit Amount is $2,567</t>
  </si>
  <si>
    <t>Is G. greater than or equal to $2,567?</t>
  </si>
  <si>
    <t xml:space="preserve">If Yes, employee receives the difference between $2,567 and the weekly EDD Paid Family Leave Benefit Amount </t>
  </si>
  <si>
    <t>If Yes (B. EDD Weekly PFL Benefit + C. Supplemental Compensation &gt; $2,567), employee receives the difference between $2,567 and the weekly EDD Benefit Amount</t>
  </si>
  <si>
    <t>Is H. greater than or equal to $2,567?</t>
  </si>
  <si>
    <t>If Yes, see J., each employer pays applicable pro-rated amount of $2,567, minus the EDD Weekly Paid Family Leave Benefit Amount ($2,567 - D.)</t>
  </si>
  <si>
    <t>Supplemental Compensation Due from Each Employer if H. &gt; $2,567</t>
  </si>
  <si>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eight-weeks of Paid Family Leave.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</si>
</sst>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
  </numFmts>
  <fonts count="49"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0" fillId="0" borderId="0" xfId="0" quotePrefix="1" applyNumberFormat="1"/>
    <xf numFmtId="0" fontId="0" fillId="0" borderId="0" xfId="0" quotePrefix="1"/>
    <xf numFmtId="15" fontId="0" fillId="0" borderId="0" xfId="0" quotePrefix="1" applyNumberForma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5" fillId="0" borderId="0" xfId="0" applyFont="1" applyAlignment="1">
      <alignment vertical="center"/>
    </xf>
    <xf numFmtId="0" fontId="17" fillId="0" borderId="0" xfId="0" applyFont="1" applyAlignment="1">
      <alignment horizontal="left" vertical="center" indent="1"/>
    </xf>
    <xf numFmtId="0" fontId="28"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4" fillId="6" borderId="0" xfId="0" applyFont="1" applyFill="1" applyAlignment="1">
      <alignment vertical="top"/>
    </xf>
    <xf numFmtId="0" fontId="0" fillId="6" borderId="0" xfId="0" applyFont="1" applyFill="1" applyAlignment="1"/>
    <xf numFmtId="0" fontId="24" fillId="6" borderId="0" xfId="0" applyFont="1" applyFill="1" applyAlignment="1">
      <alignment horizontal="left" wrapText="1"/>
    </xf>
    <xf numFmtId="0" fontId="18" fillId="6" borderId="0" xfId="0" applyFont="1" applyFill="1" applyAlignment="1">
      <alignment horizontal="left" wrapText="1"/>
    </xf>
    <xf numFmtId="0" fontId="24"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2" fillId="6" borderId="0" xfId="0" applyFont="1" applyFill="1" applyAlignment="1">
      <alignment vertical="top"/>
    </xf>
    <xf numFmtId="0" fontId="36"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6"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2" fillId="7" borderId="0" xfId="0" applyFont="1" applyFill="1" applyAlignment="1">
      <alignment vertical="top"/>
    </xf>
    <xf numFmtId="0" fontId="24" fillId="7" borderId="0" xfId="0" applyFont="1" applyFill="1" applyAlignment="1">
      <alignment vertical="top"/>
    </xf>
    <xf numFmtId="0" fontId="24"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3" fillId="0" borderId="0" xfId="0" applyFont="1" applyFill="1" applyBorder="1" applyAlignment="1"/>
    <xf numFmtId="0" fontId="37" fillId="8" borderId="0" xfId="0" applyFont="1" applyFill="1" applyAlignment="1"/>
    <xf numFmtId="0" fontId="24" fillId="8" borderId="0" xfId="0" applyFont="1" applyFill="1" applyAlignment="1"/>
    <xf numFmtId="0" fontId="36" fillId="8" borderId="0" xfId="0" applyFont="1" applyFill="1" applyAlignment="1"/>
    <xf numFmtId="0" fontId="24" fillId="8" borderId="0" xfId="0" applyFont="1" applyFill="1" applyAlignment="1">
      <alignment horizontal="left" indent="1"/>
    </xf>
    <xf numFmtId="0" fontId="39" fillId="0" borderId="0" xfId="0" applyFont="1"/>
    <xf numFmtId="0" fontId="39" fillId="0" borderId="0" xfId="0" applyFont="1" applyAlignment="1">
      <alignment horizontal="right"/>
    </xf>
    <xf numFmtId="0" fontId="39"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0" fillId="7" borderId="0" xfId="0" applyFont="1" applyFill="1"/>
    <xf numFmtId="0" fontId="41" fillId="7" borderId="0" xfId="0" applyFont="1" applyFill="1"/>
    <xf numFmtId="0" fontId="6" fillId="0" borderId="0" xfId="0" applyFont="1" applyFill="1"/>
    <xf numFmtId="43" fontId="0" fillId="0" borderId="0" xfId="1" applyNumberFormat="1" applyFont="1" applyFill="1"/>
    <xf numFmtId="0" fontId="36"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7"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4"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3"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8"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6"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0" fillId="10" borderId="0" xfId="0" applyFont="1" applyFill="1" applyBorder="1" applyAlignment="1"/>
    <xf numFmtId="43" fontId="0" fillId="10" borderId="0" xfId="1" applyNumberFormat="1" applyFont="1" applyFill="1" applyBorder="1" applyAlignment="1"/>
    <xf numFmtId="0" fontId="0" fillId="10" borderId="0" xfId="0" applyFont="1" applyFill="1" applyBorder="1" applyAlignment="1">
      <alignment wrapText="1"/>
    </xf>
    <xf numFmtId="43" fontId="0" fillId="10" borderId="0" xfId="1" applyNumberFormat="1" applyFont="1" applyFill="1" applyBorder="1" applyAlignment="1">
      <alignment horizontal="right"/>
    </xf>
    <xf numFmtId="0" fontId="19" fillId="10" borderId="0" xfId="0" applyFont="1" applyFill="1" applyBorder="1" applyAlignment="1"/>
    <xf numFmtId="43" fontId="0" fillId="10" borderId="0" xfId="1" applyNumberFormat="1" applyFont="1" applyFill="1" applyBorder="1" applyAlignment="1">
      <alignment horizontal="center"/>
    </xf>
    <xf numFmtId="0" fontId="0" fillId="10" borderId="0" xfId="0" applyFont="1" applyFill="1" applyBorder="1" applyAlignment="1">
      <alignment horizontal="right"/>
    </xf>
    <xf numFmtId="0" fontId="0" fillId="10" borderId="0" xfId="0" applyFont="1" applyFill="1" applyBorder="1" applyAlignment="1">
      <alignment horizontal="right" vertical="top"/>
    </xf>
    <xf numFmtId="43" fontId="0" fillId="10" borderId="0" xfId="0" applyNumberFormat="1" applyFont="1" applyFill="1" applyBorder="1" applyAlignment="1">
      <alignment horizontal="center"/>
    </xf>
    <xf numFmtId="0" fontId="6" fillId="10" borderId="0" xfId="0" applyFont="1" applyFill="1" applyBorder="1" applyAlignment="1"/>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vertical="center" wrapText="1"/>
    </xf>
    <xf numFmtId="0" fontId="25" fillId="0" borderId="0" xfId="0" applyFont="1" applyAlignment="1">
      <alignment vertical="top" wrapText="1"/>
    </xf>
    <xf numFmtId="0" fontId="22" fillId="0" borderId="0" xfId="0" applyFont="1" applyAlignment="1">
      <alignment vertical="top"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4"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3"/>
  <sheetViews>
    <sheetView showGridLines="0" showRowColHeaders="0" tabSelected="1" showRuler="0" view="pageLayout" zoomScale="91" zoomScaleNormal="80" zoomScaleSheetLayoutView="100" zoomScalePageLayoutView="91" workbookViewId="0">
      <selection activeCell="A22" sqref="A22:J22"/>
    </sheetView>
  </sheetViews>
  <sheetFormatPr defaultRowHeight="15" x14ac:dyDescent="0.25"/>
  <cols>
    <col min="1" max="16" width="9.140625" style="11"/>
    <col min="17" max="17" width="9.140625" style="11" customWidth="1"/>
    <col min="18" max="18" width="9.140625" style="11"/>
    <col min="19" max="19" width="9.140625" style="11" customWidth="1"/>
    <col min="20" max="16384" width="9.140625" style="11"/>
  </cols>
  <sheetData>
    <row r="1" spans="1:17" ht="7.5" customHeight="1" x14ac:dyDescent="0.25"/>
    <row r="2" spans="1:17" ht="64.5" customHeight="1" x14ac:dyDescent="0.25">
      <c r="A2" s="255" t="s">
        <v>164</v>
      </c>
      <c r="B2" s="255"/>
      <c r="C2" s="255"/>
      <c r="D2" s="255"/>
      <c r="E2" s="255"/>
      <c r="F2" s="255"/>
      <c r="G2" s="255"/>
      <c r="H2" s="255"/>
      <c r="I2" s="255"/>
      <c r="J2" s="255"/>
      <c r="K2" s="119"/>
      <c r="L2" s="119"/>
      <c r="M2" s="119"/>
      <c r="N2" s="119"/>
      <c r="O2" s="119"/>
      <c r="P2" s="119"/>
      <c r="Q2" s="119"/>
    </row>
    <row r="3" spans="1:17" ht="6" customHeight="1" x14ac:dyDescent="0.25">
      <c r="A3" s="120"/>
    </row>
    <row r="4" spans="1:17" ht="78" customHeight="1" x14ac:dyDescent="0.25">
      <c r="A4" s="255" t="s">
        <v>192</v>
      </c>
      <c r="B4" s="255"/>
      <c r="C4" s="255"/>
      <c r="D4" s="255"/>
      <c r="E4" s="255"/>
      <c r="F4" s="255"/>
      <c r="G4" s="255"/>
      <c r="H4" s="255"/>
      <c r="I4" s="255"/>
      <c r="J4" s="255"/>
      <c r="K4" s="125"/>
      <c r="L4" s="125"/>
      <c r="M4" s="125"/>
      <c r="N4" s="125"/>
      <c r="O4" s="125"/>
      <c r="P4" s="125"/>
      <c r="Q4" s="125"/>
    </row>
    <row r="5" spans="1:17" ht="6" customHeight="1" x14ac:dyDescent="0.25">
      <c r="A5" s="120"/>
    </row>
    <row r="6" spans="1:17" ht="48" customHeight="1" x14ac:dyDescent="0.25">
      <c r="A6" s="255" t="s">
        <v>116</v>
      </c>
      <c r="B6" s="255"/>
      <c r="C6" s="255"/>
      <c r="D6" s="255"/>
      <c r="E6" s="255"/>
      <c r="F6" s="255"/>
      <c r="G6" s="255"/>
      <c r="H6" s="255"/>
      <c r="I6" s="255"/>
      <c r="J6" s="255"/>
      <c r="K6" s="126"/>
      <c r="L6" s="126"/>
      <c r="M6" s="126"/>
      <c r="N6" s="126"/>
      <c r="O6" s="126"/>
      <c r="P6" s="126"/>
      <c r="Q6" s="126"/>
    </row>
    <row r="7" spans="1:17" ht="4.5" customHeight="1" x14ac:dyDescent="0.25">
      <c r="A7" s="120"/>
    </row>
    <row r="8" spans="1:17" ht="15.75" x14ac:dyDescent="0.25">
      <c r="A8" s="121" t="s">
        <v>117</v>
      </c>
    </row>
    <row r="9" spans="1:17" ht="34.5" customHeight="1" x14ac:dyDescent="0.25">
      <c r="A9" s="251" t="s">
        <v>165</v>
      </c>
      <c r="B9" s="251"/>
      <c r="C9" s="251"/>
      <c r="D9" s="251"/>
      <c r="E9" s="251"/>
      <c r="F9" s="251"/>
      <c r="G9" s="251"/>
      <c r="H9" s="251"/>
      <c r="I9" s="251"/>
      <c r="J9" s="251"/>
    </row>
    <row r="10" spans="1:17" ht="32.25" customHeight="1" x14ac:dyDescent="0.25">
      <c r="A10" s="251" t="s">
        <v>166</v>
      </c>
      <c r="B10" s="251"/>
      <c r="C10" s="251"/>
      <c r="D10" s="251"/>
      <c r="E10" s="251"/>
      <c r="F10" s="251"/>
      <c r="G10" s="251"/>
      <c r="H10" s="251"/>
      <c r="I10" s="251"/>
      <c r="J10" s="251"/>
    </row>
    <row r="11" spans="1:17" ht="48.75" customHeight="1" x14ac:dyDescent="0.25">
      <c r="A11" s="252" t="s">
        <v>118</v>
      </c>
      <c r="B11" s="252"/>
      <c r="C11" s="252"/>
      <c r="D11" s="252"/>
      <c r="E11" s="252"/>
      <c r="F11" s="252"/>
      <c r="G11" s="252"/>
      <c r="H11" s="252"/>
      <c r="I11" s="252"/>
      <c r="J11" s="252"/>
      <c r="K11" s="127"/>
      <c r="L11" s="127"/>
      <c r="M11" s="127"/>
      <c r="N11" s="127"/>
      <c r="O11" s="127"/>
      <c r="P11" s="127"/>
      <c r="Q11" s="127"/>
    </row>
    <row r="12" spans="1:17" ht="7.5" customHeight="1" x14ac:dyDescent="0.25">
      <c r="A12" s="120"/>
    </row>
    <row r="13" spans="1:17" ht="63" customHeight="1" x14ac:dyDescent="0.25">
      <c r="A13" s="254" t="s">
        <v>170</v>
      </c>
      <c r="B13" s="254"/>
      <c r="C13" s="254"/>
      <c r="D13" s="254"/>
      <c r="E13" s="254"/>
      <c r="F13" s="254"/>
      <c r="G13" s="254"/>
      <c r="H13" s="254"/>
      <c r="I13" s="254"/>
      <c r="J13" s="254"/>
    </row>
    <row r="14" spans="1:17" ht="5.25" customHeight="1" x14ac:dyDescent="0.25">
      <c r="A14" s="120"/>
    </row>
    <row r="15" spans="1:17" ht="33" customHeight="1" x14ac:dyDescent="0.25">
      <c r="A15" s="251" t="s">
        <v>167</v>
      </c>
      <c r="B15" s="251"/>
      <c r="C15" s="251"/>
      <c r="D15" s="251"/>
      <c r="E15" s="251"/>
      <c r="F15" s="251"/>
      <c r="G15" s="251"/>
      <c r="H15" s="251"/>
      <c r="I15" s="251"/>
      <c r="J15" s="251"/>
    </row>
    <row r="16" spans="1:17" ht="32.25" customHeight="1" x14ac:dyDescent="0.25">
      <c r="A16" s="251" t="s">
        <v>168</v>
      </c>
      <c r="B16" s="251"/>
      <c r="C16" s="251"/>
      <c r="D16" s="251"/>
      <c r="E16" s="251"/>
      <c r="F16" s="251"/>
      <c r="G16" s="251"/>
      <c r="H16" s="251"/>
      <c r="I16" s="251"/>
      <c r="J16" s="251"/>
    </row>
    <row r="17" spans="1:10" ht="48.75" customHeight="1" x14ac:dyDescent="0.25">
      <c r="A17" s="252" t="s">
        <v>119</v>
      </c>
      <c r="B17" s="252"/>
      <c r="C17" s="252"/>
      <c r="D17" s="252"/>
      <c r="E17" s="252"/>
      <c r="F17" s="252"/>
      <c r="G17" s="252"/>
      <c r="H17" s="252"/>
      <c r="I17" s="252"/>
      <c r="J17" s="252"/>
    </row>
    <row r="18" spans="1:10" ht="6" customHeight="1" x14ac:dyDescent="0.25">
      <c r="A18" s="120"/>
    </row>
    <row r="19" spans="1:10" ht="45.75" customHeight="1" x14ac:dyDescent="0.25">
      <c r="A19" s="253" t="s">
        <v>124</v>
      </c>
      <c r="B19" s="253"/>
      <c r="C19" s="253"/>
      <c r="D19" s="253"/>
      <c r="E19" s="253"/>
      <c r="F19" s="253"/>
      <c r="G19" s="253"/>
      <c r="H19" s="253"/>
      <c r="I19" s="253"/>
      <c r="J19" s="253"/>
    </row>
    <row r="20" spans="1:10" ht="5.25" customHeight="1" x14ac:dyDescent="0.25">
      <c r="A20" s="120"/>
    </row>
    <row r="21" spans="1:10" ht="15.75" x14ac:dyDescent="0.25">
      <c r="A21" s="122" t="s">
        <v>57</v>
      </c>
    </row>
    <row r="22" spans="1:10" ht="127.5" customHeight="1" x14ac:dyDescent="0.25">
      <c r="A22" s="248" t="s">
        <v>123</v>
      </c>
      <c r="B22" s="248"/>
      <c r="C22" s="248"/>
      <c r="D22" s="248"/>
      <c r="E22" s="248"/>
      <c r="F22" s="248"/>
      <c r="G22" s="248"/>
      <c r="H22" s="248"/>
      <c r="I22" s="248"/>
      <c r="J22" s="248"/>
    </row>
    <row r="23" spans="1:10" ht="15.75" x14ac:dyDescent="0.25">
      <c r="A23" s="122" t="s">
        <v>111</v>
      </c>
    </row>
    <row r="24" spans="1:10" ht="63" customHeight="1" x14ac:dyDescent="0.25">
      <c r="A24" s="248" t="s">
        <v>121</v>
      </c>
      <c r="B24" s="248"/>
      <c r="C24" s="248"/>
      <c r="D24" s="248"/>
      <c r="E24" s="248"/>
      <c r="F24" s="248"/>
      <c r="G24" s="248"/>
      <c r="H24" s="248"/>
      <c r="I24" s="248"/>
      <c r="J24" s="248"/>
    </row>
    <row r="25" spans="1:10" ht="15.75" x14ac:dyDescent="0.25">
      <c r="A25" s="122" t="s">
        <v>120</v>
      </c>
    </row>
    <row r="26" spans="1:10" ht="33" customHeight="1" x14ac:dyDescent="0.25">
      <c r="A26" s="248" t="s">
        <v>122</v>
      </c>
      <c r="B26" s="248"/>
      <c r="C26" s="248"/>
      <c r="D26" s="248"/>
      <c r="E26" s="248"/>
      <c r="F26" s="248"/>
      <c r="G26" s="248"/>
      <c r="H26" s="248"/>
      <c r="I26" s="248"/>
      <c r="J26" s="248"/>
    </row>
    <row r="27" spans="1:10" ht="15.75" x14ac:dyDescent="0.25">
      <c r="A27" s="123"/>
    </row>
    <row r="28" spans="1:10" ht="15.75" x14ac:dyDescent="0.25">
      <c r="A28" s="124"/>
    </row>
    <row r="29" spans="1:10" ht="33" customHeight="1" x14ac:dyDescent="0.25">
      <c r="A29" s="249" t="s">
        <v>125</v>
      </c>
      <c r="B29" s="249"/>
      <c r="C29" s="249"/>
      <c r="D29" s="249"/>
      <c r="E29" s="249"/>
      <c r="F29" s="249"/>
      <c r="G29" s="249"/>
      <c r="H29" s="249"/>
      <c r="I29" s="249"/>
      <c r="J29" s="249"/>
    </row>
    <row r="30" spans="1:10" x14ac:dyDescent="0.25">
      <c r="A30" s="250"/>
      <c r="B30" s="250"/>
      <c r="C30" s="250"/>
      <c r="D30" s="250"/>
      <c r="E30" s="250"/>
      <c r="F30" s="250"/>
      <c r="G30" s="250"/>
      <c r="H30" s="250"/>
      <c r="I30" s="250"/>
      <c r="J30" s="250"/>
    </row>
    <row r="31" spans="1:10" x14ac:dyDescent="0.25">
      <c r="A31" s="114"/>
    </row>
    <row r="32" spans="1:10" x14ac:dyDescent="0.25">
      <c r="A32" s="114"/>
    </row>
    <row r="33" spans="1:1" x14ac:dyDescent="0.25">
      <c r="A33" s="114"/>
    </row>
  </sheetData>
  <sheetProtection algorithmName="SHA-512" hashValue="D9eNtO2ERMZDAgCjMP15T1Yex+4SFdYzYNKA0p5T6AyMj2q7JrWoNhTUNi/tY9yhr+3H8GCa3z/pMU4YaiX8aA==" saltValue="Ip0F3pkwqj6KTcJtF410PQ==" spinCount="100000" sheet="1" objects="1" scenarios="1" selectLockedCells="1" selectUnlockedCells="1"/>
  <mergeCells count="16">
    <mergeCell ref="A13:J13"/>
    <mergeCell ref="A2:J2"/>
    <mergeCell ref="A4:J4"/>
    <mergeCell ref="A6:J6"/>
    <mergeCell ref="A9:J9"/>
    <mergeCell ref="A10:J10"/>
    <mergeCell ref="A11:J11"/>
    <mergeCell ref="A24:J24"/>
    <mergeCell ref="A26:J26"/>
    <mergeCell ref="A29:J29"/>
    <mergeCell ref="A30:J30"/>
    <mergeCell ref="A15:J15"/>
    <mergeCell ref="A16:J16"/>
    <mergeCell ref="A17:J17"/>
    <mergeCell ref="A19:J19"/>
    <mergeCell ref="A22:J22"/>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P57"/>
  <sheetViews>
    <sheetView showGridLines="0" view="pageLayout" zoomScale="90" zoomScaleNormal="90" zoomScaleSheetLayoutView="80" zoomScalePageLayoutView="90" workbookViewId="0">
      <selection activeCell="L16" sqref="L16"/>
    </sheetView>
  </sheetViews>
  <sheetFormatPr defaultColWidth="9.140625" defaultRowHeight="15" x14ac:dyDescent="0.25"/>
  <cols>
    <col min="1" max="1" width="6.28515625" style="20" customWidth="1"/>
    <col min="2" max="2" width="50.42578125" style="20" customWidth="1"/>
    <col min="3" max="3" width="0.7109375" style="20" customWidth="1"/>
    <col min="4" max="4" width="11.140625" style="23" customWidth="1"/>
    <col min="5" max="15" width="11.140625" style="20" customWidth="1"/>
    <col min="16" max="16" width="13.7109375" style="20" customWidth="1"/>
    <col min="17" max="16384" width="9.140625" style="20"/>
  </cols>
  <sheetData>
    <row r="1" spans="1:16" s="64" customFormat="1" ht="21" x14ac:dyDescent="0.25">
      <c r="A1" s="143" t="s">
        <v>134</v>
      </c>
      <c r="B1" s="133"/>
      <c r="C1" s="134"/>
      <c r="D1" s="134"/>
      <c r="E1" s="134"/>
      <c r="F1" s="134"/>
      <c r="G1" s="134"/>
      <c r="H1" s="134"/>
      <c r="I1" s="134"/>
      <c r="J1" s="134"/>
      <c r="K1" s="134"/>
      <c r="L1" s="134"/>
      <c r="M1" s="135"/>
      <c r="N1" s="135"/>
      <c r="O1" s="135"/>
      <c r="P1" s="135"/>
    </row>
    <row r="2" spans="1:16" s="64" customFormat="1" ht="9.75" customHeight="1" x14ac:dyDescent="0.25">
      <c r="A2" s="132"/>
      <c r="B2" s="133"/>
      <c r="C2" s="134"/>
      <c r="D2" s="134"/>
      <c r="E2" s="134"/>
      <c r="F2" s="134"/>
      <c r="G2" s="134"/>
      <c r="H2" s="134"/>
      <c r="I2" s="134"/>
      <c r="J2" s="134"/>
      <c r="K2" s="134"/>
      <c r="L2" s="134"/>
      <c r="M2" s="135"/>
      <c r="N2" s="135"/>
      <c r="O2" s="135"/>
      <c r="P2" s="135"/>
    </row>
    <row r="3" spans="1:16" s="64" customFormat="1" ht="15.75" x14ac:dyDescent="0.25">
      <c r="A3" s="132" t="s">
        <v>127</v>
      </c>
      <c r="B3" s="133"/>
      <c r="C3" s="134"/>
      <c r="D3" s="134"/>
      <c r="E3" s="134"/>
      <c r="F3" s="134"/>
      <c r="G3" s="134"/>
      <c r="H3" s="134"/>
      <c r="I3" s="134"/>
      <c r="J3" s="134"/>
      <c r="K3" s="134"/>
      <c r="L3" s="135"/>
      <c r="M3" s="135"/>
      <c r="N3" s="135"/>
      <c r="O3" s="135"/>
      <c r="P3" s="135"/>
    </row>
    <row r="4" spans="1:16" s="64" customFormat="1" ht="15.75" x14ac:dyDescent="0.25">
      <c r="A4" s="136" t="s">
        <v>126</v>
      </c>
      <c r="B4" s="133"/>
      <c r="C4" s="134"/>
      <c r="D4" s="134"/>
      <c r="E4" s="134"/>
      <c r="F4" s="134"/>
      <c r="G4" s="134"/>
      <c r="H4" s="134"/>
      <c r="I4" s="134"/>
      <c r="J4" s="134"/>
      <c r="K4" s="134"/>
      <c r="L4" s="135"/>
      <c r="M4" s="135"/>
      <c r="N4" s="135"/>
      <c r="O4" s="135"/>
      <c r="P4" s="135"/>
    </row>
    <row r="5" spans="1:16" s="64" customFormat="1" ht="15.75" x14ac:dyDescent="0.25">
      <c r="A5" s="136" t="s">
        <v>128</v>
      </c>
      <c r="B5" s="133"/>
      <c r="C5" s="134"/>
      <c r="D5" s="134"/>
      <c r="E5" s="134"/>
      <c r="F5" s="134"/>
      <c r="G5" s="134"/>
      <c r="H5" s="134"/>
      <c r="I5" s="134"/>
      <c r="J5" s="134"/>
      <c r="K5" s="134"/>
      <c r="L5" s="135"/>
      <c r="M5" s="135"/>
      <c r="N5" s="135"/>
      <c r="O5" s="135"/>
      <c r="P5" s="135"/>
    </row>
    <row r="6" spans="1:16" s="64" customFormat="1" ht="12" customHeight="1" x14ac:dyDescent="0.25">
      <c r="A6" s="136"/>
      <c r="B6" s="133"/>
      <c r="C6" s="134"/>
      <c r="D6" s="134"/>
      <c r="E6" s="134"/>
      <c r="F6" s="134"/>
      <c r="G6" s="134"/>
      <c r="H6" s="134"/>
      <c r="I6" s="134"/>
      <c r="J6" s="134"/>
      <c r="K6" s="134"/>
      <c r="L6" s="135"/>
      <c r="M6" s="135"/>
      <c r="N6" s="135"/>
      <c r="O6" s="135"/>
      <c r="P6" s="135"/>
    </row>
    <row r="7" spans="1:16" s="64" customFormat="1" ht="18" customHeight="1" x14ac:dyDescent="0.25">
      <c r="A7" s="144" t="s">
        <v>137</v>
      </c>
      <c r="B7" s="133"/>
      <c r="C7" s="135"/>
      <c r="D7" s="135"/>
      <c r="E7" s="135"/>
      <c r="F7" s="135"/>
      <c r="G7" s="135"/>
      <c r="H7" s="135"/>
      <c r="I7" s="135"/>
      <c r="J7" s="135"/>
      <c r="K7" s="135"/>
      <c r="L7" s="135"/>
      <c r="M7" s="135"/>
      <c r="N7" s="135"/>
      <c r="O7" s="135"/>
      <c r="P7" s="135"/>
    </row>
    <row r="8" spans="1:16" s="64" customFormat="1" ht="7.5" customHeight="1" x14ac:dyDescent="0.25">
      <c r="A8" s="189"/>
      <c r="C8" s="116"/>
      <c r="D8" s="116"/>
      <c r="E8" s="116"/>
      <c r="F8" s="116"/>
      <c r="G8" s="116"/>
      <c r="H8" s="116"/>
      <c r="I8" s="116"/>
      <c r="J8" s="116"/>
      <c r="K8" s="116"/>
      <c r="L8" s="116"/>
      <c r="M8" s="116"/>
      <c r="N8" s="116"/>
      <c r="O8" s="116"/>
      <c r="P8" s="116"/>
    </row>
    <row r="9" spans="1:16" x14ac:dyDescent="0.25">
      <c r="A9" s="129" t="s">
        <v>130</v>
      </c>
      <c r="B9" s="130"/>
      <c r="C9" s="130"/>
      <c r="D9" s="131"/>
      <c r="E9" s="64"/>
      <c r="F9" s="64"/>
      <c r="G9" s="64"/>
    </row>
    <row r="10" spans="1:16" ht="7.5" customHeight="1" x14ac:dyDescent="0.25"/>
    <row r="11" spans="1:16" ht="15.75" customHeight="1" x14ac:dyDescent="0.25">
      <c r="A11" s="16" t="s">
        <v>58</v>
      </c>
      <c r="B11" s="20" t="s">
        <v>59</v>
      </c>
      <c r="D11" s="212"/>
    </row>
    <row r="12" spans="1:16" s="25" customFormat="1" ht="15.75" customHeight="1" x14ac:dyDescent="0.25">
      <c r="A12" s="24" t="s">
        <v>29</v>
      </c>
      <c r="D12" s="26"/>
    </row>
    <row r="13" spans="1:16" s="25" customFormat="1" ht="15.75" customHeight="1" x14ac:dyDescent="0.25">
      <c r="A13" s="24"/>
      <c r="B13" s="39" t="s">
        <v>35</v>
      </c>
      <c r="D13" s="26"/>
    </row>
    <row r="14" spans="1:16" x14ac:dyDescent="0.25">
      <c r="A14" s="17" t="s">
        <v>90</v>
      </c>
      <c r="B14" s="22" t="s">
        <v>60</v>
      </c>
      <c r="D14" s="213">
        <f>P47+IF(P47 = 0,J52,J57)+IF(J52 = 0,J57,P47)</f>
        <v>0</v>
      </c>
      <c r="G14" s="27"/>
    </row>
    <row r="15" spans="1:16" x14ac:dyDescent="0.25">
      <c r="I15" s="128"/>
    </row>
    <row r="16" spans="1:16" x14ac:dyDescent="0.25">
      <c r="A16" s="129" t="s">
        <v>131</v>
      </c>
      <c r="B16" s="130"/>
      <c r="C16" s="130"/>
      <c r="D16" s="131"/>
      <c r="E16" s="64"/>
      <c r="F16" s="64"/>
      <c r="G16" s="64"/>
    </row>
    <row r="18" spans="1:7" x14ac:dyDescent="0.25">
      <c r="A18" s="10" t="s">
        <v>17</v>
      </c>
      <c r="B18" s="20" t="s">
        <v>61</v>
      </c>
      <c r="D18" s="214"/>
    </row>
    <row r="19" spans="1:7" x14ac:dyDescent="0.25">
      <c r="B19" s="40" t="s">
        <v>53</v>
      </c>
    </row>
    <row r="21" spans="1:7" ht="30" x14ac:dyDescent="0.25">
      <c r="A21" s="32" t="s">
        <v>18</v>
      </c>
      <c r="B21" s="22" t="s">
        <v>150</v>
      </c>
      <c r="D21" s="211">
        <f>MAX(0,D11-D18+IF(D11 = 0,D14))</f>
        <v>0</v>
      </c>
      <c r="E21" s="191" t="s">
        <v>44</v>
      </c>
    </row>
    <row r="22" spans="1:7" ht="8.25" customHeight="1" x14ac:dyDescent="0.25"/>
    <row r="23" spans="1:7" x14ac:dyDescent="0.25">
      <c r="A23" s="137" t="s">
        <v>129</v>
      </c>
      <c r="B23" s="133"/>
      <c r="C23" s="133"/>
      <c r="D23" s="133"/>
      <c r="E23" s="138"/>
      <c r="F23" s="133"/>
      <c r="G23" s="133"/>
    </row>
    <row r="24" spans="1:7" ht="6" customHeight="1" x14ac:dyDescent="0.25"/>
    <row r="25" spans="1:7" x14ac:dyDescent="0.25">
      <c r="A25" s="10" t="s">
        <v>25</v>
      </c>
      <c r="B25" s="30" t="s">
        <v>185</v>
      </c>
    </row>
    <row r="26" spans="1:7" x14ac:dyDescent="0.25">
      <c r="B26" s="20" t="s">
        <v>183</v>
      </c>
      <c r="D26" s="35" t="str">
        <f>IF((D11+D14)&gt;=2567,"Yes","No")</f>
        <v>No</v>
      </c>
    </row>
    <row r="27" spans="1:7" x14ac:dyDescent="0.25">
      <c r="B27" s="40" t="s">
        <v>50</v>
      </c>
      <c r="D27" s="31"/>
    </row>
    <row r="28" spans="1:7" x14ac:dyDescent="0.25">
      <c r="B28" s="40" t="s">
        <v>184</v>
      </c>
    </row>
    <row r="29" spans="1:7" ht="7.5" customHeight="1" x14ac:dyDescent="0.25"/>
    <row r="30" spans="1:7" x14ac:dyDescent="0.25">
      <c r="A30" s="10" t="s">
        <v>26</v>
      </c>
      <c r="B30" s="10" t="s">
        <v>39</v>
      </c>
      <c r="D30" s="211">
        <f>IF((D11+D14)&gt;2567,(2567-D18),D21)</f>
        <v>0</v>
      </c>
    </row>
    <row r="31" spans="1:7" x14ac:dyDescent="0.25">
      <c r="B31" s="40" t="s">
        <v>40</v>
      </c>
    </row>
    <row r="32" spans="1:7" ht="9.75" customHeight="1" x14ac:dyDescent="0.25">
      <c r="D32" s="20"/>
    </row>
    <row r="33" spans="1:16" x14ac:dyDescent="0.25">
      <c r="A33" s="247" t="s">
        <v>172</v>
      </c>
      <c r="B33" s="238" t="s">
        <v>173</v>
      </c>
      <c r="C33" s="238"/>
      <c r="D33" s="239"/>
      <c r="E33" s="238"/>
    </row>
    <row r="34" spans="1:16" x14ac:dyDescent="0.25">
      <c r="A34" s="238"/>
      <c r="B34" s="240"/>
      <c r="C34" s="238"/>
      <c r="D34" s="241"/>
      <c r="E34" s="238"/>
    </row>
    <row r="35" spans="1:16" x14ac:dyDescent="0.25">
      <c r="A35" s="247" t="s">
        <v>36</v>
      </c>
      <c r="B35" s="238" t="s">
        <v>179</v>
      </c>
      <c r="C35" s="238"/>
      <c r="D35" s="239"/>
      <c r="E35" s="238"/>
    </row>
    <row r="36" spans="1:16" ht="21.75" customHeight="1" x14ac:dyDescent="0.3">
      <c r="A36" s="242"/>
      <c r="B36" s="238"/>
      <c r="C36" s="238"/>
      <c r="D36" s="239"/>
      <c r="E36" s="238"/>
      <c r="F36" s="133"/>
      <c r="G36" s="133"/>
      <c r="H36" s="133"/>
      <c r="I36" s="133"/>
      <c r="J36" s="133"/>
      <c r="K36" s="133"/>
      <c r="L36" s="133"/>
      <c r="M36" s="133"/>
      <c r="N36" s="133"/>
      <c r="O36" s="133"/>
      <c r="P36" s="133"/>
    </row>
    <row r="37" spans="1:16" ht="7.35" customHeight="1" x14ac:dyDescent="0.3">
      <c r="A37" s="139"/>
      <c r="B37" s="133"/>
      <c r="C37" s="133"/>
      <c r="D37" s="138"/>
      <c r="E37" s="133"/>
      <c r="F37" s="133"/>
      <c r="G37" s="133"/>
      <c r="H37" s="133"/>
      <c r="I37" s="133"/>
      <c r="J37" s="133"/>
      <c r="K37" s="133"/>
      <c r="L37" s="133"/>
      <c r="M37" s="133"/>
      <c r="N37" s="133"/>
      <c r="O37" s="133"/>
      <c r="P37" s="133"/>
    </row>
    <row r="38" spans="1:16" ht="15.75" x14ac:dyDescent="0.25">
      <c r="A38" s="140" t="s">
        <v>43</v>
      </c>
      <c r="B38" s="133"/>
      <c r="C38" s="133"/>
      <c r="D38" s="138"/>
      <c r="E38" s="133"/>
      <c r="F38" s="133"/>
      <c r="G38" s="133"/>
      <c r="H38" s="133"/>
      <c r="I38" s="133"/>
      <c r="J38" s="133"/>
      <c r="K38" s="133"/>
      <c r="L38" s="133"/>
      <c r="M38" s="133"/>
      <c r="N38" s="133"/>
      <c r="O38" s="133"/>
      <c r="P38" s="133"/>
    </row>
    <row r="39" spans="1:16" ht="7.35" customHeight="1" x14ac:dyDescent="0.25">
      <c r="A39" s="133"/>
      <c r="B39" s="141"/>
      <c r="C39" s="133"/>
      <c r="D39" s="138"/>
      <c r="E39" s="133"/>
      <c r="F39" s="133"/>
      <c r="G39" s="133"/>
      <c r="H39" s="133"/>
      <c r="I39" s="133"/>
      <c r="J39" s="133"/>
      <c r="K39" s="133"/>
      <c r="L39" s="133"/>
      <c r="M39" s="133"/>
      <c r="N39" s="133"/>
      <c r="O39" s="133"/>
      <c r="P39" s="133"/>
    </row>
    <row r="40" spans="1:16" ht="64.5" customHeight="1" x14ac:dyDescent="0.25">
      <c r="A40" s="256" t="s">
        <v>62</v>
      </c>
      <c r="B40" s="256"/>
      <c r="C40" s="256"/>
      <c r="D40" s="256"/>
      <c r="E40" s="256"/>
      <c r="F40" s="256"/>
      <c r="G40" s="256"/>
      <c r="H40" s="256"/>
      <c r="I40" s="256"/>
      <c r="J40" s="256"/>
      <c r="K40" s="256"/>
      <c r="L40" s="256"/>
      <c r="M40" s="256"/>
      <c r="N40" s="256"/>
      <c r="O40" s="256"/>
      <c r="P40" s="256"/>
    </row>
    <row r="41" spans="1:16" x14ac:dyDescent="0.25">
      <c r="A41" s="133"/>
      <c r="B41" s="142"/>
      <c r="C41" s="133"/>
      <c r="D41" s="138"/>
      <c r="E41" s="133"/>
      <c r="F41" s="133"/>
      <c r="G41" s="133"/>
      <c r="H41" s="133"/>
      <c r="I41" s="133"/>
      <c r="J41" s="133"/>
      <c r="K41" s="133"/>
      <c r="L41" s="133"/>
      <c r="M41" s="133"/>
      <c r="N41" s="133"/>
      <c r="O41" s="133"/>
      <c r="P41" s="133"/>
    </row>
    <row r="42" spans="1:16" ht="15.75" x14ac:dyDescent="0.25">
      <c r="A42" s="140" t="s">
        <v>63</v>
      </c>
      <c r="B42" s="133"/>
      <c r="C42" s="133"/>
      <c r="D42" s="138"/>
      <c r="E42" s="133"/>
      <c r="F42" s="133"/>
      <c r="G42" s="133"/>
      <c r="H42" s="133"/>
      <c r="I42" s="133"/>
      <c r="J42" s="133"/>
      <c r="K42" s="133"/>
      <c r="L42" s="133"/>
      <c r="M42" s="133"/>
      <c r="N42" s="133"/>
      <c r="O42" s="133"/>
      <c r="P42" s="133"/>
    </row>
    <row r="43" spans="1:16" x14ac:dyDescent="0.25">
      <c r="A43" s="80"/>
    </row>
    <row r="44" spans="1:16" x14ac:dyDescent="0.25">
      <c r="B44" s="20" t="s">
        <v>22</v>
      </c>
      <c r="D44" s="70"/>
      <c r="E44" s="12"/>
      <c r="F44" s="70"/>
      <c r="G44" s="12"/>
      <c r="H44" s="70"/>
      <c r="I44" s="12"/>
      <c r="J44" s="70"/>
      <c r="K44" s="12"/>
      <c r="L44" s="70"/>
      <c r="M44" s="12"/>
      <c r="N44" s="70"/>
      <c r="O44" s="12"/>
    </row>
    <row r="45" spans="1:16" ht="15.75" customHeight="1" x14ac:dyDescent="0.25">
      <c r="B45" s="59" t="s">
        <v>19</v>
      </c>
      <c r="C45" s="64"/>
      <c r="D45" s="110"/>
      <c r="E45" s="111"/>
      <c r="F45" s="111"/>
      <c r="G45" s="111"/>
      <c r="H45" s="111"/>
      <c r="I45" s="111"/>
      <c r="J45" s="111"/>
      <c r="K45" s="111"/>
      <c r="L45" s="111"/>
      <c r="M45" s="111"/>
      <c r="N45" s="111"/>
      <c r="O45" s="111"/>
      <c r="P45" s="63" t="s">
        <v>21</v>
      </c>
    </row>
    <row r="46" spans="1:16" x14ac:dyDescent="0.25">
      <c r="B46" s="28" t="s">
        <v>20</v>
      </c>
      <c r="D46" s="73"/>
      <c r="E46" s="73"/>
      <c r="F46" s="73"/>
      <c r="G46" s="73"/>
      <c r="H46" s="73"/>
      <c r="I46" s="73"/>
      <c r="J46" s="73"/>
      <c r="K46" s="73"/>
      <c r="L46" s="73"/>
      <c r="M46" s="73"/>
      <c r="N46" s="73"/>
      <c r="O46" s="73"/>
      <c r="P46" s="33">
        <f>SUM(D46:O46)</f>
        <v>0</v>
      </c>
    </row>
    <row r="47" spans="1:16" x14ac:dyDescent="0.25">
      <c r="B47" s="25"/>
      <c r="D47" s="29"/>
      <c r="E47" s="25"/>
      <c r="F47" s="25"/>
      <c r="G47" s="25"/>
      <c r="H47" s="25"/>
      <c r="I47" s="25"/>
      <c r="J47" s="25"/>
      <c r="K47" s="25"/>
      <c r="L47" s="25"/>
      <c r="M47" s="25"/>
      <c r="O47" s="162" t="s">
        <v>64</v>
      </c>
      <c r="P47" s="33">
        <f>P46/12</f>
        <v>0</v>
      </c>
    </row>
    <row r="48" spans="1:16" x14ac:dyDescent="0.25">
      <c r="A48" s="10" t="s">
        <v>29</v>
      </c>
      <c r="P48" s="180" t="s">
        <v>33</v>
      </c>
    </row>
    <row r="49" spans="1:11" x14ac:dyDescent="0.25">
      <c r="A49" s="10"/>
      <c r="B49" s="20" t="s">
        <v>23</v>
      </c>
      <c r="D49" s="48"/>
      <c r="E49" s="49"/>
      <c r="F49" s="48"/>
      <c r="G49" s="49"/>
      <c r="H49" s="48"/>
      <c r="I49" s="49"/>
    </row>
    <row r="50" spans="1:11" x14ac:dyDescent="0.25">
      <c r="A50" s="10"/>
      <c r="B50" s="59" t="s">
        <v>19</v>
      </c>
      <c r="C50" s="64"/>
      <c r="D50" s="110"/>
      <c r="E50" s="111"/>
      <c r="F50" s="111"/>
      <c r="G50" s="111"/>
      <c r="H50" s="111"/>
      <c r="I50" s="111"/>
      <c r="J50" s="63" t="s">
        <v>21</v>
      </c>
    </row>
    <row r="51" spans="1:11" x14ac:dyDescent="0.25">
      <c r="A51" s="10"/>
      <c r="B51" s="28" t="s">
        <v>20</v>
      </c>
      <c r="D51" s="73"/>
      <c r="E51" s="73"/>
      <c r="F51" s="73"/>
      <c r="G51" s="73"/>
      <c r="H51" s="73"/>
      <c r="I51" s="73"/>
      <c r="J51" s="33">
        <f>SUM(D51:I51)</f>
        <v>0</v>
      </c>
    </row>
    <row r="52" spans="1:11" x14ac:dyDescent="0.25">
      <c r="A52" s="10"/>
      <c r="I52" s="162" t="s">
        <v>65</v>
      </c>
      <c r="J52" s="33">
        <f>J51/12</f>
        <v>0</v>
      </c>
      <c r="K52" s="181" t="s">
        <v>33</v>
      </c>
    </row>
    <row r="53" spans="1:11" x14ac:dyDescent="0.25">
      <c r="A53" s="10" t="s">
        <v>29</v>
      </c>
    </row>
    <row r="54" spans="1:11" x14ac:dyDescent="0.25">
      <c r="B54" s="20" t="s">
        <v>24</v>
      </c>
      <c r="D54" s="6"/>
      <c r="E54" s="12"/>
      <c r="F54" s="12"/>
      <c r="G54" s="12"/>
      <c r="H54" s="12"/>
      <c r="I54" s="12"/>
    </row>
    <row r="55" spans="1:11" x14ac:dyDescent="0.25">
      <c r="B55" s="59" t="s">
        <v>19</v>
      </c>
      <c r="C55" s="64"/>
      <c r="D55" s="110"/>
      <c r="E55" s="110"/>
      <c r="F55" s="110"/>
      <c r="G55" s="110"/>
      <c r="H55" s="110"/>
      <c r="I55" s="110"/>
      <c r="J55" s="63" t="s">
        <v>21</v>
      </c>
    </row>
    <row r="56" spans="1:11" x14ac:dyDescent="0.25">
      <c r="B56" s="28" t="s">
        <v>20</v>
      </c>
      <c r="D56" s="73"/>
      <c r="E56" s="73"/>
      <c r="F56" s="73"/>
      <c r="G56" s="73"/>
      <c r="H56" s="73"/>
      <c r="I56" s="73"/>
      <c r="J56" s="33">
        <f>SUM(D56:I56)</f>
        <v>0</v>
      </c>
    </row>
    <row r="57" spans="1:11" x14ac:dyDescent="0.25">
      <c r="I57" s="162" t="s">
        <v>66</v>
      </c>
      <c r="J57" s="33">
        <f>J56/13</f>
        <v>0</v>
      </c>
      <c r="K57" s="181" t="s">
        <v>33</v>
      </c>
    </row>
  </sheetData>
  <sheetProtection algorithmName="SHA-512" hashValue="nxasWnFF7OhLWkfy4VShJzgpfp0wdtEbE12u08R1ZosrDGDVmRA1uLJvMqhXhQgKdMAxlFWjFxAaPHgZPkeJ3g==" saltValue="YTnhChfYAkPl5d/DVARffQ==" spinCount="100000"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xr:uid="{00000000-0002-0000-0200-000000000000}">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xr:uid="{00000000-0002-0000-0200-000001000000}">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xr:uid="{00000000-0002-0000-0200-000002000000}">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xr:uid="{00000000-0002-0000-0200-000003000000}">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S68"/>
  <sheetViews>
    <sheetView showGridLines="0" view="pageLayout" zoomScale="87" zoomScaleNormal="80" zoomScaleSheetLayoutView="70" zoomScalePageLayoutView="87" workbookViewId="0">
      <selection activeCell="D39" sqref="D39"/>
    </sheetView>
  </sheetViews>
  <sheetFormatPr defaultColWidth="9.140625" defaultRowHeight="15" x14ac:dyDescent="0.25"/>
  <cols>
    <col min="1" max="1" width="3.42578125" style="11" customWidth="1"/>
    <col min="2" max="2" width="53.140625" style="11" customWidth="1"/>
    <col min="3" max="3" width="0.85546875" style="11" customWidth="1"/>
    <col min="4" max="4" width="16.42578125" style="4" customWidth="1"/>
    <col min="5" max="15" width="11.28515625" style="11" customWidth="1"/>
    <col min="16" max="16" width="11.28515625" style="11" bestFit="1" customWidth="1"/>
    <col min="17" max="17" width="12.85546875" style="11" customWidth="1"/>
    <col min="18" max="16384" width="9.140625" style="11"/>
  </cols>
  <sheetData>
    <row r="1" spans="1:6" s="155" customFormat="1" ht="21" x14ac:dyDescent="0.25">
      <c r="A1" s="157" t="s">
        <v>133</v>
      </c>
      <c r="D1" s="156"/>
    </row>
    <row r="2" spans="1:6" s="155" customFormat="1" ht="3.75" customHeight="1" x14ac:dyDescent="0.25">
      <c r="A2" s="157"/>
      <c r="D2" s="156"/>
    </row>
    <row r="3" spans="1:6" s="155" customFormat="1" ht="15.75" x14ac:dyDescent="0.25">
      <c r="A3" s="158" t="s">
        <v>132</v>
      </c>
      <c r="D3" s="156"/>
    </row>
    <row r="4" spans="1:6" s="155" customFormat="1" ht="15.75" x14ac:dyDescent="0.25">
      <c r="A4" s="159" t="s">
        <v>126</v>
      </c>
      <c r="D4" s="156"/>
    </row>
    <row r="5" spans="1:6" s="155" customFormat="1" ht="15.75" x14ac:dyDescent="0.25">
      <c r="A5" s="159" t="s">
        <v>128</v>
      </c>
      <c r="D5" s="156"/>
    </row>
    <row r="6" spans="1:6" s="155" customFormat="1" ht="6" customHeight="1" x14ac:dyDescent="0.25">
      <c r="A6" s="158"/>
      <c r="D6" s="156"/>
    </row>
    <row r="7" spans="1:6" s="155" customFormat="1" ht="20.25" customHeight="1" x14ac:dyDescent="0.25">
      <c r="A7" s="154" t="s">
        <v>137</v>
      </c>
      <c r="D7" s="156"/>
    </row>
    <row r="8" spans="1:6" s="79" customFormat="1" ht="8.25" customHeight="1" x14ac:dyDescent="0.25">
      <c r="A8" s="189"/>
      <c r="D8" s="190"/>
    </row>
    <row r="9" spans="1:6" s="20" customFormat="1" ht="17.25" customHeight="1" x14ac:dyDescent="0.25">
      <c r="A9" s="129" t="s">
        <v>135</v>
      </c>
      <c r="B9" s="130"/>
      <c r="C9" s="131"/>
      <c r="D9" s="130"/>
      <c r="E9" s="130"/>
      <c r="F9" s="64"/>
    </row>
    <row r="10" spans="1:6" ht="4.5" customHeight="1" x14ac:dyDescent="0.25"/>
    <row r="11" spans="1:6" ht="18.75" customHeight="1" x14ac:dyDescent="0.25">
      <c r="A11" s="83" t="s">
        <v>16</v>
      </c>
      <c r="B11" s="37" t="s">
        <v>42</v>
      </c>
    </row>
    <row r="12" spans="1:6" ht="4.5" customHeight="1" x14ac:dyDescent="0.25"/>
    <row r="13" spans="1:6" x14ac:dyDescent="0.25">
      <c r="B13" s="36" t="s">
        <v>67</v>
      </c>
      <c r="D13" s="215">
        <f>P56+IF(P56 = 0,J62,J68)+IF(J62 = 0,J68,P56)</f>
        <v>0</v>
      </c>
    </row>
    <row r="14" spans="1:6" x14ac:dyDescent="0.25">
      <c r="A14" s="83"/>
      <c r="B14" s="37"/>
    </row>
    <row r="15" spans="1:6" x14ac:dyDescent="0.25">
      <c r="A15" s="145" t="s">
        <v>136</v>
      </c>
      <c r="B15" s="146"/>
      <c r="C15" s="147"/>
      <c r="D15" s="148"/>
      <c r="E15" s="147"/>
    </row>
    <row r="16" spans="1:6" s="65" customFormat="1" ht="5.25" customHeight="1" x14ac:dyDescent="0.25">
      <c r="A16" s="187"/>
      <c r="B16" s="37"/>
      <c r="D16" s="188"/>
    </row>
    <row r="17" spans="1:9" x14ac:dyDescent="0.25">
      <c r="A17" s="83" t="s">
        <v>17</v>
      </c>
      <c r="B17" s="11" t="s">
        <v>112</v>
      </c>
      <c r="D17" s="214"/>
    </row>
    <row r="18" spans="1:9" x14ac:dyDescent="0.25">
      <c r="A18" s="83"/>
      <c r="B18" s="160" t="s">
        <v>53</v>
      </c>
    </row>
    <row r="19" spans="1:9" x14ac:dyDescent="0.25">
      <c r="A19" s="83"/>
      <c r="B19" s="18"/>
    </row>
    <row r="20" spans="1:9" ht="30" x14ac:dyDescent="0.25">
      <c r="A20" s="32" t="s">
        <v>18</v>
      </c>
      <c r="B20" s="118" t="s">
        <v>151</v>
      </c>
      <c r="D20" s="211">
        <f>MAX(0,D13-D17)</f>
        <v>0</v>
      </c>
      <c r="E20" s="40"/>
    </row>
    <row r="21" spans="1:9" x14ac:dyDescent="0.25">
      <c r="A21" s="83"/>
      <c r="B21" s="18"/>
    </row>
    <row r="22" spans="1:9" s="20" customFormat="1" x14ac:dyDescent="0.25">
      <c r="A22" s="149" t="s">
        <v>70</v>
      </c>
      <c r="B22" s="150"/>
      <c r="C22" s="150"/>
      <c r="D22" s="151"/>
      <c r="E22" s="150"/>
      <c r="F22" s="150"/>
      <c r="G22" s="150"/>
      <c r="H22" s="150"/>
      <c r="I22" s="150"/>
    </row>
    <row r="23" spans="1:9" x14ac:dyDescent="0.25">
      <c r="A23" s="83"/>
      <c r="B23" s="18"/>
    </row>
    <row r="24" spans="1:9" s="65" customFormat="1" x14ac:dyDescent="0.25">
      <c r="A24" s="95" t="s">
        <v>25</v>
      </c>
      <c r="B24" s="79" t="s">
        <v>69</v>
      </c>
      <c r="C24" s="67"/>
      <c r="D24" s="215">
        <f>Q54+IF(Q54 = 0,K60,K66)+IF(K60 = 0,K66,Q54)</f>
        <v>0</v>
      </c>
      <c r="F24" s="67"/>
      <c r="G24" s="67"/>
      <c r="H24" s="36"/>
      <c r="I24" s="97"/>
    </row>
    <row r="25" spans="1:9" x14ac:dyDescent="0.25">
      <c r="A25" s="83"/>
      <c r="B25" s="18"/>
    </row>
    <row r="26" spans="1:9" ht="30" x14ac:dyDescent="0.25">
      <c r="A26" s="32" t="s">
        <v>26</v>
      </c>
      <c r="B26" s="118" t="s">
        <v>153</v>
      </c>
      <c r="D26" s="234" t="e">
        <f>D24/D13</f>
        <v>#DIV/0!</v>
      </c>
      <c r="E26" s="57"/>
    </row>
    <row r="27" spans="1:9" x14ac:dyDescent="0.25">
      <c r="A27" s="83"/>
      <c r="B27" s="18"/>
    </row>
    <row r="28" spans="1:9" s="20" customFormat="1" x14ac:dyDescent="0.25">
      <c r="A28" s="149" t="s">
        <v>71</v>
      </c>
      <c r="B28" s="150"/>
      <c r="C28" s="150"/>
      <c r="D28" s="151"/>
      <c r="E28" s="150"/>
      <c r="F28" s="150"/>
      <c r="G28" s="150"/>
      <c r="H28" s="150"/>
      <c r="I28" s="150"/>
    </row>
    <row r="29" spans="1:9" x14ac:dyDescent="0.25">
      <c r="A29" s="83"/>
      <c r="B29" s="18"/>
    </row>
    <row r="30" spans="1:9" s="65" customFormat="1" x14ac:dyDescent="0.25">
      <c r="A30" s="95" t="s">
        <v>27</v>
      </c>
      <c r="B30" s="79" t="s">
        <v>154</v>
      </c>
      <c r="D30" s="35" t="e">
        <f>D26*D20</f>
        <v>#DIV/0!</v>
      </c>
      <c r="E30" s="171"/>
    </row>
    <row r="31" spans="1:9" x14ac:dyDescent="0.25">
      <c r="A31" s="32"/>
      <c r="B31" s="22"/>
      <c r="D31" s="38"/>
      <c r="E31" s="10"/>
    </row>
    <row r="32" spans="1:9" ht="30" x14ac:dyDescent="0.25">
      <c r="A32" s="32" t="s">
        <v>36</v>
      </c>
      <c r="B32" s="22" t="s">
        <v>152</v>
      </c>
      <c r="D32" s="35" t="e">
        <f>D17+D30</f>
        <v>#DIV/0!</v>
      </c>
      <c r="E32" s="191" t="s">
        <v>44</v>
      </c>
    </row>
    <row r="33" spans="1:19" s="20" customFormat="1" x14ac:dyDescent="0.25">
      <c r="A33" s="69"/>
      <c r="B33" s="66"/>
      <c r="C33" s="65"/>
      <c r="D33" s="65"/>
      <c r="E33" s="64"/>
      <c r="F33" s="64"/>
      <c r="G33" s="64"/>
      <c r="H33" s="64"/>
      <c r="I33" s="64"/>
      <c r="J33" s="64"/>
      <c r="K33" s="64"/>
      <c r="L33" s="64"/>
      <c r="M33" s="64"/>
      <c r="N33" s="64"/>
      <c r="O33" s="64"/>
      <c r="P33" s="64"/>
    </row>
    <row r="34" spans="1:19" x14ac:dyDescent="0.25">
      <c r="A34" s="83" t="s">
        <v>34</v>
      </c>
      <c r="B34" s="30" t="s">
        <v>185</v>
      </c>
      <c r="D34" s="11"/>
    </row>
    <row r="35" spans="1:19" x14ac:dyDescent="0.25">
      <c r="A35" s="83"/>
      <c r="B35" s="20" t="s">
        <v>186</v>
      </c>
      <c r="C35" s="20"/>
      <c r="D35" s="35" t="e">
        <f>IF(D32&gt;=2567,"Yes", "No")</f>
        <v>#DIV/0!</v>
      </c>
      <c r="E35" s="20"/>
      <c r="F35" s="20"/>
      <c r="G35" s="20"/>
      <c r="H35" s="20"/>
      <c r="I35" s="20"/>
      <c r="J35" s="20"/>
      <c r="K35" s="20"/>
      <c r="L35" s="20"/>
    </row>
    <row r="36" spans="1:19" x14ac:dyDescent="0.25">
      <c r="A36" s="83"/>
      <c r="B36" s="40" t="s">
        <v>37</v>
      </c>
      <c r="C36" s="20"/>
      <c r="D36" s="31"/>
      <c r="E36" s="20"/>
      <c r="F36" s="20"/>
      <c r="G36" s="20"/>
      <c r="H36" s="20"/>
      <c r="I36" s="20"/>
      <c r="J36" s="20"/>
      <c r="K36" s="20"/>
      <c r="L36" s="20"/>
    </row>
    <row r="37" spans="1:19" x14ac:dyDescent="0.25">
      <c r="A37" s="83"/>
      <c r="B37" s="40" t="s">
        <v>187</v>
      </c>
      <c r="C37" s="20"/>
      <c r="D37" s="23"/>
      <c r="E37" s="20"/>
      <c r="F37" s="20"/>
      <c r="G37" s="20"/>
      <c r="H37" s="20"/>
      <c r="I37" s="20"/>
      <c r="J37" s="20"/>
      <c r="K37" s="20"/>
      <c r="L37" s="20"/>
    </row>
    <row r="38" spans="1:19" x14ac:dyDescent="0.25">
      <c r="A38" s="83"/>
      <c r="B38" s="21"/>
      <c r="C38" s="20"/>
      <c r="D38" s="23"/>
      <c r="E38" s="20"/>
      <c r="F38" s="20"/>
      <c r="G38" s="20"/>
      <c r="H38" s="20"/>
      <c r="I38" s="20"/>
      <c r="J38" s="20"/>
      <c r="K38" s="20"/>
      <c r="L38" s="20"/>
    </row>
    <row r="39" spans="1:19" x14ac:dyDescent="0.25">
      <c r="A39" s="83" t="s">
        <v>38</v>
      </c>
      <c r="B39" s="20" t="s">
        <v>39</v>
      </c>
      <c r="C39" s="20"/>
      <c r="D39" s="35" t="e">
        <f>IF(D32&gt;2567,(2567-D17),(D30))</f>
        <v>#DIV/0!</v>
      </c>
      <c r="E39" s="20"/>
      <c r="F39" s="20"/>
      <c r="G39" s="20"/>
      <c r="H39" s="20"/>
      <c r="I39" s="20"/>
      <c r="J39" s="20"/>
      <c r="K39" s="20"/>
      <c r="L39" s="20"/>
    </row>
    <row r="40" spans="1:19" x14ac:dyDescent="0.25">
      <c r="A40" s="83"/>
      <c r="B40" s="40" t="s">
        <v>40</v>
      </c>
      <c r="D40" s="11"/>
    </row>
    <row r="42" spans="1:19" x14ac:dyDescent="0.25">
      <c r="A42" s="247" t="s">
        <v>174</v>
      </c>
      <c r="B42" s="238" t="s">
        <v>173</v>
      </c>
      <c r="C42" s="238"/>
      <c r="D42" s="239"/>
    </row>
    <row r="43" spans="1:19" x14ac:dyDescent="0.25">
      <c r="A43" s="238"/>
      <c r="B43" s="240"/>
      <c r="C43" s="238"/>
      <c r="D43" s="241"/>
    </row>
    <row r="44" spans="1:19" x14ac:dyDescent="0.25">
      <c r="A44" s="247" t="s">
        <v>175</v>
      </c>
      <c r="B44" s="238" t="s">
        <v>178</v>
      </c>
      <c r="C44" s="238"/>
      <c r="D44" s="239"/>
    </row>
    <row r="45" spans="1:19" ht="23.25" x14ac:dyDescent="0.35">
      <c r="A45" s="185" t="s">
        <v>72</v>
      </c>
      <c r="B45" s="186"/>
      <c r="C45" s="152"/>
      <c r="D45" s="153"/>
      <c r="E45" s="152"/>
      <c r="F45" s="152"/>
      <c r="G45" s="152"/>
      <c r="H45" s="152"/>
      <c r="I45" s="152"/>
      <c r="J45" s="152"/>
      <c r="K45" s="152"/>
      <c r="L45" s="152"/>
      <c r="M45" s="152"/>
      <c r="N45" s="152"/>
      <c r="O45" s="152"/>
      <c r="P45" s="152"/>
      <c r="Q45" s="152"/>
      <c r="R45" s="152"/>
      <c r="S45" s="152"/>
    </row>
    <row r="46" spans="1:19" ht="15.75" x14ac:dyDescent="0.25">
      <c r="A46" s="182" t="s">
        <v>43</v>
      </c>
      <c r="B46" s="152"/>
      <c r="C46" s="152"/>
      <c r="D46" s="153"/>
      <c r="E46" s="152"/>
      <c r="F46" s="152"/>
      <c r="G46" s="152"/>
      <c r="H46" s="152"/>
      <c r="I46" s="152"/>
      <c r="J46" s="152"/>
      <c r="K46" s="152"/>
      <c r="L46" s="152"/>
      <c r="M46" s="152"/>
      <c r="N46" s="152"/>
      <c r="O46" s="152"/>
      <c r="P46" s="152"/>
      <c r="Q46" s="152"/>
      <c r="R46" s="152"/>
      <c r="S46" s="152"/>
    </row>
    <row r="47" spans="1:19" x14ac:dyDescent="0.25">
      <c r="A47" s="183"/>
      <c r="B47" s="152"/>
      <c r="C47" s="152"/>
      <c r="D47" s="153"/>
      <c r="E47" s="152"/>
      <c r="F47" s="152"/>
      <c r="G47" s="152"/>
      <c r="H47" s="152"/>
      <c r="I47" s="152"/>
      <c r="J47" s="152"/>
      <c r="K47" s="152"/>
      <c r="L47" s="152"/>
      <c r="M47" s="152"/>
      <c r="N47" s="152"/>
      <c r="O47" s="152"/>
      <c r="P47" s="152"/>
      <c r="Q47" s="152"/>
      <c r="R47" s="152"/>
      <c r="S47" s="152"/>
    </row>
    <row r="48" spans="1:19" ht="49.5" customHeight="1" x14ac:dyDescent="0.25">
      <c r="A48" s="257" t="s">
        <v>74</v>
      </c>
      <c r="B48" s="257"/>
      <c r="C48" s="257"/>
      <c r="D48" s="257"/>
      <c r="E48" s="257"/>
      <c r="F48" s="257"/>
      <c r="G48" s="257"/>
      <c r="H48" s="257"/>
      <c r="I48" s="257"/>
      <c r="J48" s="257"/>
      <c r="K48" s="257"/>
      <c r="L48" s="257"/>
      <c r="M48" s="257"/>
      <c r="N48" s="257"/>
      <c r="O48" s="257"/>
      <c r="P48" s="257"/>
      <c r="Q48" s="257"/>
      <c r="R48" s="257"/>
      <c r="S48" s="257"/>
    </row>
    <row r="49" spans="1:19" ht="18.75" x14ac:dyDescent="0.3">
      <c r="A49" s="184"/>
      <c r="B49" s="152"/>
      <c r="C49" s="152"/>
      <c r="D49" s="153"/>
      <c r="E49" s="152"/>
      <c r="F49" s="152"/>
      <c r="G49" s="152"/>
      <c r="H49" s="152"/>
      <c r="I49" s="152"/>
      <c r="J49" s="152"/>
      <c r="K49" s="152"/>
      <c r="L49" s="152"/>
      <c r="M49" s="152"/>
      <c r="N49" s="152"/>
      <c r="O49" s="152"/>
      <c r="P49" s="152"/>
      <c r="Q49" s="152"/>
      <c r="R49" s="152"/>
      <c r="S49" s="152"/>
    </row>
    <row r="50" spans="1:19" ht="33.75" customHeight="1" x14ac:dyDescent="0.25">
      <c r="A50" s="257" t="s">
        <v>75</v>
      </c>
      <c r="B50" s="257"/>
      <c r="C50" s="257"/>
      <c r="D50" s="257"/>
      <c r="E50" s="257"/>
      <c r="F50" s="257"/>
      <c r="G50" s="257"/>
      <c r="H50" s="257"/>
      <c r="I50" s="257"/>
      <c r="J50" s="257"/>
      <c r="K50" s="257"/>
      <c r="L50" s="257"/>
      <c r="M50" s="257"/>
      <c r="N50" s="257"/>
      <c r="O50" s="257"/>
      <c r="P50" s="257"/>
      <c r="Q50" s="257"/>
      <c r="R50" s="257"/>
      <c r="S50" s="257"/>
    </row>
    <row r="51" spans="1:19" x14ac:dyDescent="0.25">
      <c r="A51" s="81"/>
    </row>
    <row r="52" spans="1:19" x14ac:dyDescent="0.25">
      <c r="B52" s="11" t="s">
        <v>22</v>
      </c>
      <c r="D52" s="48"/>
      <c r="E52" s="49"/>
      <c r="F52" s="49"/>
      <c r="G52" s="49"/>
      <c r="H52" s="49"/>
      <c r="I52" s="49"/>
      <c r="J52" s="49"/>
      <c r="K52" s="49"/>
      <c r="L52" s="49"/>
      <c r="M52" s="49"/>
      <c r="N52" s="49"/>
      <c r="O52" s="12"/>
    </row>
    <row r="53" spans="1:19" x14ac:dyDescent="0.25">
      <c r="B53" s="62" t="s">
        <v>19</v>
      </c>
      <c r="C53" s="65"/>
      <c r="D53" s="112"/>
      <c r="E53" s="112"/>
      <c r="F53" s="112"/>
      <c r="G53" s="112"/>
      <c r="H53" s="112"/>
      <c r="I53" s="112"/>
      <c r="J53" s="112"/>
      <c r="K53" s="112"/>
      <c r="L53" s="112"/>
      <c r="M53" s="112"/>
      <c r="N53" s="112"/>
      <c r="O53" s="113"/>
      <c r="P53" s="61" t="s">
        <v>21</v>
      </c>
      <c r="Q53" s="9" t="s">
        <v>138</v>
      </c>
    </row>
    <row r="54" spans="1:19" x14ac:dyDescent="0.25">
      <c r="B54" s="13" t="s">
        <v>20</v>
      </c>
      <c r="D54" s="77"/>
      <c r="E54" s="77"/>
      <c r="F54" s="77"/>
      <c r="G54" s="77"/>
      <c r="H54" s="77"/>
      <c r="I54" s="77"/>
      <c r="J54" s="77"/>
      <c r="K54" s="77"/>
      <c r="L54" s="77"/>
      <c r="M54" s="77"/>
      <c r="N54" s="77"/>
      <c r="O54" s="77"/>
      <c r="P54" s="78">
        <f>SUM(D54:O54)</f>
        <v>0</v>
      </c>
      <c r="Q54" s="78">
        <f>P54/12</f>
        <v>0</v>
      </c>
      <c r="R54" s="179" t="s">
        <v>30</v>
      </c>
    </row>
    <row r="55" spans="1:19" x14ac:dyDescent="0.25">
      <c r="B55" s="13" t="s">
        <v>28</v>
      </c>
      <c r="D55" s="77"/>
      <c r="E55" s="77"/>
      <c r="F55" s="77"/>
      <c r="G55" s="77"/>
      <c r="H55" s="77"/>
      <c r="I55" s="77"/>
      <c r="J55" s="77"/>
      <c r="K55" s="77"/>
      <c r="L55" s="77"/>
      <c r="M55" s="77"/>
      <c r="N55" s="77"/>
      <c r="O55" s="77"/>
      <c r="P55" s="78">
        <f>SUM(D55:O55)</f>
        <v>0</v>
      </c>
      <c r="R55" s="160"/>
    </row>
    <row r="56" spans="1:19" x14ac:dyDescent="0.25">
      <c r="B56" s="14"/>
      <c r="D56" s="5"/>
      <c r="E56" s="14"/>
      <c r="F56" s="14"/>
      <c r="G56" s="14"/>
      <c r="H56" s="14"/>
      <c r="I56" s="14"/>
      <c r="J56" s="14"/>
      <c r="K56" s="14"/>
      <c r="L56" s="14"/>
      <c r="M56" s="14"/>
      <c r="O56" s="15" t="s">
        <v>65</v>
      </c>
      <c r="P56" s="78">
        <f>(P54+P55)/12</f>
        <v>0</v>
      </c>
      <c r="Q56" s="179" t="s">
        <v>33</v>
      </c>
    </row>
    <row r="57" spans="1:19" x14ac:dyDescent="0.25">
      <c r="A57" s="8" t="s">
        <v>29</v>
      </c>
    </row>
    <row r="58" spans="1:19" x14ac:dyDescent="0.25">
      <c r="B58" s="11" t="s">
        <v>23</v>
      </c>
      <c r="D58" s="6"/>
      <c r="E58" s="12"/>
      <c r="F58" s="12"/>
      <c r="G58" s="12"/>
      <c r="H58" s="12"/>
      <c r="I58" s="12"/>
    </row>
    <row r="59" spans="1:19" x14ac:dyDescent="0.25">
      <c r="B59" s="62" t="s">
        <v>19</v>
      </c>
      <c r="C59" s="65"/>
      <c r="D59" s="112"/>
      <c r="E59" s="112"/>
      <c r="F59" s="112"/>
      <c r="G59" s="112"/>
      <c r="H59" s="112"/>
      <c r="I59" s="112"/>
      <c r="J59" s="61" t="s">
        <v>21</v>
      </c>
      <c r="K59" s="9" t="s">
        <v>138</v>
      </c>
    </row>
    <row r="60" spans="1:19" x14ac:dyDescent="0.25">
      <c r="B60" s="13" t="s">
        <v>20</v>
      </c>
      <c r="D60" s="77"/>
      <c r="E60" s="77"/>
      <c r="F60" s="77"/>
      <c r="G60" s="77"/>
      <c r="H60" s="77"/>
      <c r="I60" s="77"/>
      <c r="J60" s="78">
        <f>SUM(D60:I60)</f>
        <v>0</v>
      </c>
      <c r="K60" s="78">
        <f>J60/12</f>
        <v>0</v>
      </c>
      <c r="L60" s="179" t="s">
        <v>30</v>
      </c>
    </row>
    <row r="61" spans="1:19" x14ac:dyDescent="0.25">
      <c r="B61" s="13" t="s">
        <v>28</v>
      </c>
      <c r="D61" s="77"/>
      <c r="E61" s="77"/>
      <c r="F61" s="77"/>
      <c r="G61" s="77"/>
      <c r="H61" s="77"/>
      <c r="I61" s="77"/>
      <c r="J61" s="78">
        <f>SUM(D61:I61)</f>
        <v>0</v>
      </c>
    </row>
    <row r="62" spans="1:19" x14ac:dyDescent="0.25">
      <c r="I62" s="15" t="s">
        <v>65</v>
      </c>
      <c r="J62" s="78">
        <f>(J60+J61)/12</f>
        <v>0</v>
      </c>
      <c r="K62" s="179" t="s">
        <v>33</v>
      </c>
    </row>
    <row r="63" spans="1:19" x14ac:dyDescent="0.25">
      <c r="A63" s="8" t="s">
        <v>29</v>
      </c>
    </row>
    <row r="64" spans="1:19" x14ac:dyDescent="0.25">
      <c r="B64" s="11" t="s">
        <v>24</v>
      </c>
      <c r="D64" s="6"/>
      <c r="E64" s="12"/>
      <c r="F64" s="12"/>
      <c r="G64" s="12"/>
      <c r="H64" s="12"/>
      <c r="I64" s="12"/>
    </row>
    <row r="65" spans="2:12" x14ac:dyDescent="0.25">
      <c r="B65" s="62" t="s">
        <v>19</v>
      </c>
      <c r="C65" s="65"/>
      <c r="D65" s="112"/>
      <c r="E65" s="112"/>
      <c r="F65" s="112"/>
      <c r="G65" s="112"/>
      <c r="H65" s="112"/>
      <c r="I65" s="112"/>
      <c r="J65" s="61" t="s">
        <v>21</v>
      </c>
      <c r="K65" s="9" t="s">
        <v>138</v>
      </c>
    </row>
    <row r="66" spans="2:12" x14ac:dyDescent="0.25">
      <c r="B66" s="13" t="s">
        <v>20</v>
      </c>
      <c r="D66" s="77"/>
      <c r="E66" s="77"/>
      <c r="F66" s="77"/>
      <c r="G66" s="77"/>
      <c r="H66" s="77"/>
      <c r="I66" s="77"/>
      <c r="J66" s="78">
        <f>SUM(D66:I66)</f>
        <v>0</v>
      </c>
      <c r="K66" s="78">
        <f>J66/13</f>
        <v>0</v>
      </c>
      <c r="L66" s="179" t="s">
        <v>30</v>
      </c>
    </row>
    <row r="67" spans="2:12" x14ac:dyDescent="0.25">
      <c r="B67" s="13" t="s">
        <v>28</v>
      </c>
      <c r="D67" s="77"/>
      <c r="E67" s="77"/>
      <c r="F67" s="77"/>
      <c r="G67" s="77"/>
      <c r="H67" s="77"/>
      <c r="I67" s="77"/>
      <c r="J67" s="78">
        <f>SUM(D67:I67)</f>
        <v>0</v>
      </c>
    </row>
    <row r="68" spans="2:12" x14ac:dyDescent="0.25">
      <c r="I68" s="15" t="s">
        <v>66</v>
      </c>
      <c r="J68" s="78">
        <f>(J66+J67)/13</f>
        <v>0</v>
      </c>
      <c r="K68" s="179" t="s">
        <v>33</v>
      </c>
    </row>
  </sheetData>
  <sheetProtection algorithmName="SHA-512" hashValue="nVUUInI4Za19sNLNb/h6ntRLZHzaEAKf3WMySt7RQE+9QDRi7AMY4+P6g9VLlFKZhxUlJfuV0SDyVQOvDVk93Q==" saltValue="nWsfZsDfAm5SuBZoW7CEcA==" spinCount="100000"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xr:uid="{00000000-0002-0000-0300-000000000000}"/>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xr:uid="{00000000-0002-0000-0300-000001000000}">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xr:uid="{00000000-0002-0000-0300-000002000000}">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xr:uid="{00000000-0002-0000-0300-000003000000}">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xr:uid="{00000000-0002-0000-0300-000004000000}">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xr:uid="{00000000-0002-0000-0300-00000500000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xr:uid="{00000000-0002-0000-0300-000006000000}">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37"/>
    <pageSetUpPr fitToPage="1"/>
  </sheetPr>
  <dimension ref="A1:XFC68"/>
  <sheetViews>
    <sheetView showGridLines="0" view="pageLayout" zoomScale="80" zoomScaleNormal="70" zoomScaleSheetLayoutView="50" zoomScalePageLayoutView="80" workbookViewId="0">
      <selection activeCell="I32" sqref="I32"/>
    </sheetView>
  </sheetViews>
  <sheetFormatPr defaultColWidth="9.140625" defaultRowHeight="15" x14ac:dyDescent="0.25"/>
  <cols>
    <col min="1" max="1" width="4.85546875" style="20" bestFit="1" customWidth="1"/>
    <col min="2" max="2" width="52.7109375" style="20" customWidth="1"/>
    <col min="3" max="3" width="0.7109375" style="20" customWidth="1"/>
    <col min="4" max="4" width="11.7109375" style="23" customWidth="1"/>
    <col min="5" max="16" width="11.7109375" style="20" customWidth="1"/>
    <col min="17" max="17" width="12" style="20" customWidth="1"/>
    <col min="18" max="16384" width="9.140625" style="20"/>
  </cols>
  <sheetData>
    <row r="1" spans="1:16" s="193" customFormat="1" ht="21" x14ac:dyDescent="0.35">
      <c r="A1" s="192" t="s">
        <v>155</v>
      </c>
      <c r="D1" s="194"/>
      <c r="E1" s="195"/>
      <c r="F1" s="195"/>
      <c r="G1" s="195"/>
      <c r="H1" s="195"/>
      <c r="I1" s="195"/>
    </row>
    <row r="2" spans="1:16" s="193" customFormat="1" ht="9" customHeight="1" x14ac:dyDescent="0.35">
      <c r="A2" s="192"/>
      <c r="D2" s="194"/>
      <c r="E2" s="195"/>
      <c r="F2" s="195"/>
      <c r="G2" s="195"/>
      <c r="H2" s="195"/>
      <c r="I2" s="195"/>
    </row>
    <row r="3" spans="1:16" s="193" customFormat="1" ht="15.75" x14ac:dyDescent="0.25">
      <c r="A3" s="196" t="s">
        <v>146</v>
      </c>
      <c r="D3" s="194"/>
      <c r="E3" s="195"/>
      <c r="F3" s="195"/>
      <c r="G3" s="195"/>
      <c r="H3" s="195"/>
      <c r="I3" s="195"/>
    </row>
    <row r="4" spans="1:16" s="193" customFormat="1" ht="15.75" x14ac:dyDescent="0.25">
      <c r="A4" s="196" t="s">
        <v>147</v>
      </c>
      <c r="D4" s="194"/>
      <c r="E4" s="195"/>
      <c r="F4" s="195"/>
      <c r="G4" s="195"/>
      <c r="H4" s="195"/>
      <c r="I4" s="195"/>
    </row>
    <row r="5" spans="1:16" s="193" customFormat="1" ht="15.75" x14ac:dyDescent="0.25">
      <c r="A5" s="196" t="s">
        <v>148</v>
      </c>
      <c r="D5" s="194"/>
      <c r="E5" s="195"/>
      <c r="F5" s="195"/>
      <c r="G5" s="195"/>
      <c r="H5" s="195"/>
      <c r="I5" s="195"/>
    </row>
    <row r="6" spans="1:16" s="193" customFormat="1" ht="7.5" customHeight="1" x14ac:dyDescent="0.25">
      <c r="A6" s="196"/>
      <c r="D6" s="194"/>
      <c r="E6" s="195"/>
      <c r="F6" s="195"/>
      <c r="G6" s="195"/>
      <c r="H6" s="195"/>
      <c r="I6" s="195"/>
    </row>
    <row r="7" spans="1:16" s="193" customFormat="1" x14ac:dyDescent="0.25">
      <c r="A7" s="197" t="s">
        <v>137</v>
      </c>
      <c r="D7" s="194"/>
      <c r="E7" s="195"/>
      <c r="F7" s="195"/>
      <c r="G7" s="195"/>
      <c r="H7" s="195"/>
      <c r="I7" s="195"/>
    </row>
    <row r="8" spans="1:16" ht="7.5" customHeight="1" x14ac:dyDescent="0.25"/>
    <row r="9" spans="1:16" x14ac:dyDescent="0.25">
      <c r="A9" s="129" t="s">
        <v>130</v>
      </c>
      <c r="B9" s="129"/>
      <c r="C9" s="130"/>
      <c r="D9" s="131"/>
      <c r="E9" s="130"/>
      <c r="F9" s="130"/>
      <c r="G9" s="130"/>
      <c r="H9" s="130"/>
      <c r="I9" s="130"/>
      <c r="J9" s="130"/>
      <c r="K9" s="130"/>
      <c r="L9" s="130"/>
      <c r="M9" s="130"/>
      <c r="N9" s="130"/>
      <c r="O9" s="130"/>
      <c r="P9" s="64"/>
    </row>
    <row r="10" spans="1:16" ht="5.25" customHeight="1" x14ac:dyDescent="0.25">
      <c r="P10" s="64"/>
    </row>
    <row r="11" spans="1:16" ht="18" customHeight="1" x14ac:dyDescent="0.25">
      <c r="A11" s="44"/>
      <c r="B11" s="58"/>
      <c r="F11" s="8" t="s">
        <v>76</v>
      </c>
      <c r="G11" s="8"/>
      <c r="H11" s="8" t="s">
        <v>77</v>
      </c>
      <c r="J11" s="8" t="s">
        <v>78</v>
      </c>
      <c r="L11" s="12" t="s">
        <v>79</v>
      </c>
      <c r="P11" s="64"/>
    </row>
    <row r="12" spans="1:16" x14ac:dyDescent="0.25">
      <c r="A12" s="47" t="s">
        <v>54</v>
      </c>
      <c r="B12" s="20" t="s">
        <v>81</v>
      </c>
      <c r="F12" s="82"/>
      <c r="G12" s="16"/>
      <c r="H12" s="74"/>
      <c r="J12" s="74"/>
      <c r="L12" s="33">
        <f>F12+H12+J12</f>
        <v>0</v>
      </c>
      <c r="N12" s="8" t="s">
        <v>80</v>
      </c>
      <c r="P12" s="64"/>
    </row>
    <row r="13" spans="1:16" ht="18" customHeight="1" x14ac:dyDescent="0.25">
      <c r="A13" s="43"/>
      <c r="F13" s="108"/>
      <c r="I13" s="25"/>
      <c r="L13" s="25"/>
      <c r="N13" s="33">
        <f>L12+L15</f>
        <v>0</v>
      </c>
      <c r="P13" s="64"/>
    </row>
    <row r="14" spans="1:16" s="25" customFormat="1" ht="15.75" customHeight="1" x14ac:dyDescent="0.25">
      <c r="A14" s="45" t="s">
        <v>29</v>
      </c>
      <c r="B14" s="39" t="s">
        <v>83</v>
      </c>
      <c r="F14" s="26"/>
      <c r="L14" s="12" t="s">
        <v>79</v>
      </c>
      <c r="P14" s="216"/>
    </row>
    <row r="15" spans="1:16" ht="15" customHeight="1" x14ac:dyDescent="0.25">
      <c r="A15" s="115" t="s">
        <v>55</v>
      </c>
      <c r="B15" s="22" t="s">
        <v>82</v>
      </c>
      <c r="F15" s="42">
        <f>Q51+IF(Q51 = 0,K58,K65)+IF(K58 = 0,K65,Q51)</f>
        <v>0</v>
      </c>
      <c r="G15" s="16"/>
      <c r="H15" s="42">
        <f>Q52+IF(Q52 = 0,K59,K66)+IF(K59 = 0,K66,Q52)</f>
        <v>0</v>
      </c>
      <c r="J15" s="42">
        <f>Q53+IF(Q53 = 0,K60,K67)+IF(K60 = 0,K67,Q53)</f>
        <v>0</v>
      </c>
      <c r="L15" s="42">
        <f>F15+H15+J15</f>
        <v>0</v>
      </c>
      <c r="P15" s="64"/>
    </row>
    <row r="16" spans="1:16" x14ac:dyDescent="0.25">
      <c r="A16" s="43"/>
      <c r="P16" s="64"/>
    </row>
    <row r="17" spans="1:16383" x14ac:dyDescent="0.25">
      <c r="A17" s="129" t="s">
        <v>163</v>
      </c>
      <c r="B17" s="130"/>
      <c r="C17" s="130"/>
      <c r="D17" s="131"/>
      <c r="E17" s="130"/>
      <c r="F17" s="130"/>
      <c r="G17" s="130"/>
      <c r="H17" s="130"/>
      <c r="I17" s="130"/>
      <c r="J17" s="130"/>
      <c r="K17" s="130"/>
      <c r="L17" s="130"/>
      <c r="M17" s="130"/>
      <c r="N17" s="130"/>
      <c r="O17" s="130"/>
      <c r="P17" s="64"/>
    </row>
    <row r="18" spans="1:16383" ht="6" customHeight="1" x14ac:dyDescent="0.25">
      <c r="A18" s="43"/>
      <c r="P18" s="64"/>
    </row>
    <row r="19" spans="1:16383" x14ac:dyDescent="0.25">
      <c r="A19" s="47" t="s">
        <v>17</v>
      </c>
      <c r="B19" s="10" t="s">
        <v>113</v>
      </c>
      <c r="D19" s="206"/>
      <c r="P19" s="64"/>
    </row>
    <row r="20" spans="1:16383" ht="13.5" customHeight="1" x14ac:dyDescent="0.25">
      <c r="A20" s="43"/>
      <c r="B20" s="40" t="s">
        <v>52</v>
      </c>
      <c r="D20" s="207"/>
      <c r="P20" s="64"/>
    </row>
    <row r="21" spans="1:16383" ht="12" customHeight="1" x14ac:dyDescent="0.25">
      <c r="A21" s="43"/>
      <c r="D21" s="207"/>
      <c r="P21" s="64"/>
    </row>
    <row r="22" spans="1:16383" ht="30" x14ac:dyDescent="0.25">
      <c r="A22" s="44" t="s">
        <v>18</v>
      </c>
      <c r="B22" s="22" t="s">
        <v>149</v>
      </c>
      <c r="D22" s="208">
        <f>MAX(0,-D19+IF(F12=0,F15,F12)+IF(H12=0,H15,H12)+IF(J12=0,J15,J12))</f>
        <v>0</v>
      </c>
      <c r="E22" s="7" t="s">
        <v>48</v>
      </c>
      <c r="P22" s="64"/>
    </row>
    <row r="23" spans="1:16383" x14ac:dyDescent="0.25">
      <c r="A23" s="43"/>
      <c r="D23" s="16"/>
      <c r="P23" s="64"/>
    </row>
    <row r="24" spans="1:16383" s="64" customFormat="1" x14ac:dyDescent="0.25">
      <c r="A24" s="205" t="s">
        <v>71</v>
      </c>
      <c r="B24" s="205"/>
      <c r="C24" s="205"/>
      <c r="D24" s="209"/>
      <c r="E24" s="205"/>
      <c r="F24" s="205"/>
      <c r="G24" s="205"/>
      <c r="H24" s="205"/>
      <c r="I24" s="205"/>
      <c r="J24" s="205"/>
      <c r="K24" s="205"/>
      <c r="L24" s="205"/>
      <c r="M24" s="205"/>
      <c r="N24" s="205"/>
      <c r="O24" s="205"/>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row>
    <row r="25" spans="1:16383" ht="5.25" customHeight="1" x14ac:dyDescent="0.25">
      <c r="A25" s="43"/>
      <c r="B25" s="22"/>
      <c r="D25" s="210"/>
    </row>
    <row r="26" spans="1:16383" x14ac:dyDescent="0.25">
      <c r="A26" s="47" t="s">
        <v>25</v>
      </c>
      <c r="B26" s="30" t="s">
        <v>185</v>
      </c>
      <c r="D26" s="16"/>
      <c r="F26" s="27"/>
    </row>
    <row r="27" spans="1:16383" x14ac:dyDescent="0.25">
      <c r="B27" s="64" t="s">
        <v>183</v>
      </c>
      <c r="D27" s="35" t="str">
        <f>IF(N13&gt;=2567,"Yes", "No")</f>
        <v>No</v>
      </c>
      <c r="F27" s="27"/>
    </row>
    <row r="28" spans="1:16383" x14ac:dyDescent="0.25">
      <c r="B28" s="40" t="s">
        <v>49</v>
      </c>
      <c r="D28" s="210"/>
      <c r="F28" s="27"/>
    </row>
    <row r="29" spans="1:16383" x14ac:dyDescent="0.25">
      <c r="B29" s="40" t="s">
        <v>188</v>
      </c>
      <c r="D29" s="207"/>
    </row>
    <row r="30" spans="1:16383" ht="7.5" customHeight="1" x14ac:dyDescent="0.25">
      <c r="D30" s="207"/>
    </row>
    <row r="31" spans="1:16383" ht="45" x14ac:dyDescent="0.25">
      <c r="A31" s="32" t="s">
        <v>27</v>
      </c>
      <c r="B31" s="22" t="s">
        <v>85</v>
      </c>
      <c r="D31" s="211">
        <f>IF(N13&gt;2567,(2567-D19),(D22))</f>
        <v>0</v>
      </c>
      <c r="G31" s="69"/>
    </row>
    <row r="32" spans="1:16383" x14ac:dyDescent="0.25">
      <c r="A32" s="11"/>
      <c r="B32" s="40" t="s">
        <v>40</v>
      </c>
      <c r="C32" s="11"/>
      <c r="D32" s="11"/>
    </row>
    <row r="33" spans="1:20" x14ac:dyDescent="0.25">
      <c r="A33" s="11"/>
      <c r="B33" s="21"/>
      <c r="C33" s="11"/>
      <c r="D33" s="11"/>
      <c r="F33" s="8" t="s">
        <v>76</v>
      </c>
    </row>
    <row r="34" spans="1:20" ht="30" x14ac:dyDescent="0.25">
      <c r="A34" s="44" t="s">
        <v>36</v>
      </c>
      <c r="B34" s="22" t="s">
        <v>84</v>
      </c>
      <c r="D34" s="20"/>
      <c r="E34" s="40"/>
      <c r="F34" s="50" t="e">
        <f>IF(F12=0,(F15/N13),(F12/N13))</f>
        <v>#DIV/0!</v>
      </c>
    </row>
    <row r="35" spans="1:20" x14ac:dyDescent="0.25">
      <c r="F35" s="23"/>
    </row>
    <row r="36" spans="1:20" ht="33" customHeight="1" x14ac:dyDescent="0.25">
      <c r="A36" s="32" t="s">
        <v>34</v>
      </c>
      <c r="B36" s="22" t="s">
        <v>86</v>
      </c>
      <c r="D36" s="20"/>
      <c r="F36" s="34" t="e">
        <f>F34*D31</f>
        <v>#DIV/0!</v>
      </c>
    </row>
    <row r="37" spans="1:20" x14ac:dyDescent="0.25">
      <c r="F37" s="23"/>
    </row>
    <row r="38" spans="1:20" x14ac:dyDescent="0.25">
      <c r="A38" s="247" t="s">
        <v>176</v>
      </c>
      <c r="B38" s="238" t="s">
        <v>173</v>
      </c>
      <c r="C38" s="238"/>
      <c r="D38" s="238"/>
      <c r="E38" s="238"/>
      <c r="F38" s="239"/>
      <c r="G38" s="238"/>
    </row>
    <row r="39" spans="1:20" ht="21" customHeight="1" x14ac:dyDescent="0.25">
      <c r="A39" s="238"/>
      <c r="B39" s="240"/>
      <c r="C39" s="238"/>
      <c r="D39" s="238"/>
      <c r="E39" s="238"/>
      <c r="F39" s="239"/>
      <c r="G39" s="238"/>
    </row>
    <row r="40" spans="1:20" x14ac:dyDescent="0.25">
      <c r="A40" s="247" t="s">
        <v>47</v>
      </c>
      <c r="B40" s="238" t="s">
        <v>177</v>
      </c>
      <c r="C40" s="238"/>
      <c r="D40" s="239"/>
      <c r="E40" s="238"/>
      <c r="F40" s="238"/>
      <c r="G40" s="238"/>
    </row>
    <row r="41" spans="1:20" s="193" customFormat="1" ht="18.75" x14ac:dyDescent="0.3">
      <c r="A41" s="204" t="s">
        <v>72</v>
      </c>
      <c r="D41" s="199"/>
    </row>
    <row r="42" spans="1:20" s="193" customFormat="1" ht="7.5" customHeight="1" x14ac:dyDescent="0.3">
      <c r="A42" s="198"/>
      <c r="D42" s="199"/>
    </row>
    <row r="43" spans="1:20" s="193" customFormat="1" ht="15.75" customHeight="1" x14ac:dyDescent="0.25">
      <c r="A43" s="200" t="s">
        <v>43</v>
      </c>
      <c r="B43" s="200"/>
      <c r="C43" s="200"/>
      <c r="D43" s="200"/>
      <c r="E43" s="200"/>
      <c r="F43" s="200"/>
      <c r="G43" s="200"/>
      <c r="H43" s="200"/>
      <c r="I43" s="200"/>
      <c r="J43" s="200"/>
      <c r="K43" s="200"/>
      <c r="L43" s="200"/>
      <c r="M43" s="200"/>
      <c r="N43" s="200"/>
      <c r="O43" s="200"/>
      <c r="P43" s="200"/>
      <c r="Q43" s="200"/>
      <c r="R43" s="201"/>
      <c r="S43" s="201"/>
      <c r="T43" s="201"/>
    </row>
    <row r="44" spans="1:20" s="193" customFormat="1" ht="15.75" customHeight="1" x14ac:dyDescent="0.25">
      <c r="A44" s="202"/>
      <c r="C44" s="202"/>
      <c r="D44" s="202"/>
      <c r="E44" s="202"/>
      <c r="F44" s="202"/>
      <c r="G44" s="202"/>
      <c r="H44" s="202"/>
      <c r="I44" s="202"/>
      <c r="J44" s="202"/>
      <c r="K44" s="202"/>
      <c r="L44" s="202"/>
      <c r="M44" s="202"/>
      <c r="N44" s="202"/>
      <c r="O44" s="202"/>
      <c r="P44" s="202"/>
      <c r="Q44" s="202"/>
      <c r="R44" s="202"/>
      <c r="S44" s="202"/>
      <c r="T44" s="202"/>
    </row>
    <row r="45" spans="1:20" s="193" customFormat="1" ht="66" customHeight="1" x14ac:dyDescent="0.25">
      <c r="A45" s="258" t="s">
        <v>73</v>
      </c>
      <c r="B45" s="258"/>
      <c r="C45" s="258"/>
      <c r="D45" s="258"/>
      <c r="E45" s="258"/>
      <c r="F45" s="258"/>
      <c r="G45" s="258"/>
      <c r="H45" s="258"/>
      <c r="I45" s="258"/>
      <c r="J45" s="258"/>
      <c r="K45" s="258"/>
      <c r="L45" s="258"/>
      <c r="M45" s="258"/>
      <c r="N45" s="258"/>
      <c r="O45" s="258"/>
      <c r="P45" s="258"/>
      <c r="Q45" s="258"/>
      <c r="R45" s="201"/>
    </row>
    <row r="46" spans="1:20" s="193" customFormat="1" ht="13.5" customHeight="1" x14ac:dyDescent="0.25">
      <c r="D46" s="203"/>
    </row>
    <row r="47" spans="1:20" s="193" customFormat="1" ht="15.75" x14ac:dyDescent="0.25">
      <c r="A47" s="200" t="s">
        <v>51</v>
      </c>
      <c r="D47" s="203"/>
    </row>
    <row r="49" spans="1:18" x14ac:dyDescent="0.25">
      <c r="B49" s="20" t="s">
        <v>22</v>
      </c>
      <c r="D49" s="6"/>
      <c r="E49" s="12"/>
      <c r="F49" s="12"/>
      <c r="G49" s="12"/>
      <c r="H49" s="12"/>
      <c r="I49" s="12"/>
      <c r="J49" s="12"/>
      <c r="K49" s="12"/>
      <c r="L49" s="12"/>
      <c r="M49" s="12"/>
      <c r="N49" s="12"/>
      <c r="O49" s="161" t="s">
        <v>156</v>
      </c>
      <c r="Q49" s="10" t="s">
        <v>157</v>
      </c>
    </row>
    <row r="50" spans="1:18" x14ac:dyDescent="0.25">
      <c r="B50" s="59" t="s">
        <v>19</v>
      </c>
      <c r="C50" s="64"/>
      <c r="D50" s="110"/>
      <c r="E50" s="111"/>
      <c r="F50" s="111"/>
      <c r="G50" s="111"/>
      <c r="H50" s="111"/>
      <c r="I50" s="111"/>
      <c r="J50" s="111"/>
      <c r="K50" s="111"/>
      <c r="L50" s="111"/>
      <c r="M50" s="111"/>
      <c r="N50" s="111"/>
      <c r="O50" s="111"/>
      <c r="P50" s="61" t="s">
        <v>21</v>
      </c>
      <c r="Q50" s="10" t="s">
        <v>158</v>
      </c>
    </row>
    <row r="51" spans="1:18" x14ac:dyDescent="0.25">
      <c r="B51" s="28" t="s">
        <v>87</v>
      </c>
      <c r="D51" s="75"/>
      <c r="E51" s="76"/>
      <c r="F51" s="76"/>
      <c r="G51" s="76"/>
      <c r="H51" s="76"/>
      <c r="I51" s="76"/>
      <c r="J51" s="76"/>
      <c r="K51" s="76"/>
      <c r="L51" s="76"/>
      <c r="M51" s="76"/>
      <c r="N51" s="76"/>
      <c r="O51" s="76"/>
      <c r="P51" s="34">
        <f>SUM(D51:O51)</f>
        <v>0</v>
      </c>
      <c r="Q51" s="33">
        <f>P51/12</f>
        <v>0</v>
      </c>
      <c r="R51" s="21"/>
    </row>
    <row r="52" spans="1:18" x14ac:dyDescent="0.25">
      <c r="B52" s="28" t="s">
        <v>88</v>
      </c>
      <c r="D52" s="76"/>
      <c r="E52" s="76"/>
      <c r="F52" s="76"/>
      <c r="G52" s="76"/>
      <c r="H52" s="76"/>
      <c r="I52" s="76"/>
      <c r="J52" s="76"/>
      <c r="K52" s="76"/>
      <c r="L52" s="76"/>
      <c r="M52" s="76"/>
      <c r="N52" s="76"/>
      <c r="O52" s="76"/>
      <c r="P52" s="34">
        <f>SUM(D52:O52)</f>
        <v>0</v>
      </c>
      <c r="Q52" s="33">
        <f>P52/12</f>
        <v>0</v>
      </c>
      <c r="R52" s="21"/>
    </row>
    <row r="53" spans="1:18" x14ac:dyDescent="0.25">
      <c r="B53" s="28" t="s">
        <v>89</v>
      </c>
      <c r="D53" s="71"/>
      <c r="E53" s="71"/>
      <c r="F53" s="71"/>
      <c r="G53" s="71"/>
      <c r="H53" s="71"/>
      <c r="I53" s="71"/>
      <c r="J53" s="71"/>
      <c r="K53" s="71"/>
      <c r="L53" s="71"/>
      <c r="M53" s="71"/>
      <c r="N53" s="71"/>
      <c r="O53" s="71"/>
      <c r="P53" s="34">
        <f>SUM(D53:O53)</f>
        <v>0</v>
      </c>
      <c r="Q53" s="33">
        <f>P53/12</f>
        <v>0</v>
      </c>
      <c r="R53" s="21"/>
    </row>
    <row r="54" spans="1:18" x14ac:dyDescent="0.25">
      <c r="B54" s="25"/>
      <c r="D54" s="29"/>
      <c r="E54" s="25"/>
      <c r="F54" s="25"/>
      <c r="G54" s="25"/>
      <c r="H54" s="25"/>
      <c r="I54" s="25"/>
      <c r="J54" s="25"/>
      <c r="K54" s="25"/>
      <c r="L54" s="25"/>
      <c r="M54" s="25"/>
      <c r="O54" s="15"/>
      <c r="P54" s="19" t="s">
        <v>32</v>
      </c>
      <c r="Q54" s="33">
        <f>SUM(Q51:Q53)</f>
        <v>0</v>
      </c>
    </row>
    <row r="55" spans="1:18" x14ac:dyDescent="0.25">
      <c r="A55" s="10" t="s">
        <v>29</v>
      </c>
      <c r="P55" s="21"/>
    </row>
    <row r="56" spans="1:18" x14ac:dyDescent="0.25">
      <c r="A56" s="10"/>
      <c r="B56" s="20" t="s">
        <v>23</v>
      </c>
      <c r="D56" s="6"/>
      <c r="E56" s="12"/>
      <c r="F56" s="12"/>
      <c r="G56" s="12"/>
      <c r="H56" s="12"/>
      <c r="I56" s="12"/>
    </row>
    <row r="57" spans="1:18" x14ac:dyDescent="0.25">
      <c r="A57" s="10"/>
      <c r="B57" s="59" t="s">
        <v>19</v>
      </c>
      <c r="C57" s="64"/>
      <c r="D57" s="110"/>
      <c r="E57" s="111"/>
      <c r="F57" s="111"/>
      <c r="G57" s="111"/>
      <c r="H57" s="111"/>
      <c r="I57" s="111"/>
      <c r="J57" s="61" t="s">
        <v>21</v>
      </c>
      <c r="K57" s="10" t="s">
        <v>139</v>
      </c>
    </row>
    <row r="58" spans="1:18" x14ac:dyDescent="0.25">
      <c r="A58" s="10"/>
      <c r="B58" s="28" t="s">
        <v>87</v>
      </c>
      <c r="D58" s="72"/>
      <c r="E58" s="72"/>
      <c r="F58" s="72"/>
      <c r="G58" s="72"/>
      <c r="H58" s="72"/>
      <c r="I58" s="72"/>
      <c r="J58" s="42">
        <f>SUM(D58:I58)</f>
        <v>0</v>
      </c>
      <c r="K58" s="33">
        <f>J58/12</f>
        <v>0</v>
      </c>
      <c r="L58" s="21"/>
    </row>
    <row r="59" spans="1:18" x14ac:dyDescent="0.25">
      <c r="A59" s="10"/>
      <c r="B59" s="28" t="s">
        <v>88</v>
      </c>
      <c r="D59" s="72"/>
      <c r="E59" s="72"/>
      <c r="F59" s="72"/>
      <c r="G59" s="72"/>
      <c r="H59" s="72"/>
      <c r="I59" s="72"/>
      <c r="J59" s="42">
        <f>SUM(D59:I59)</f>
        <v>0</v>
      </c>
      <c r="K59" s="33">
        <f>J59/12</f>
        <v>0</v>
      </c>
      <c r="L59" s="21"/>
    </row>
    <row r="60" spans="1:18" x14ac:dyDescent="0.25">
      <c r="A60" s="10"/>
      <c r="B60" s="28" t="s">
        <v>89</v>
      </c>
      <c r="D60" s="73"/>
      <c r="E60" s="73"/>
      <c r="F60" s="73"/>
      <c r="G60" s="73"/>
      <c r="H60" s="73"/>
      <c r="I60" s="73"/>
      <c r="J60" s="42">
        <f>SUM(D60:I60)</f>
        <v>0</v>
      </c>
      <c r="K60" s="33">
        <f>J60/12</f>
        <v>0</v>
      </c>
      <c r="L60" s="21"/>
    </row>
    <row r="61" spans="1:18" x14ac:dyDescent="0.25">
      <c r="A61" s="10"/>
      <c r="I61" s="15"/>
      <c r="J61" s="19" t="s">
        <v>32</v>
      </c>
      <c r="K61" s="33">
        <f>SUM(K58:K60)</f>
        <v>0</v>
      </c>
    </row>
    <row r="62" spans="1:18" x14ac:dyDescent="0.25">
      <c r="A62" s="10" t="s">
        <v>29</v>
      </c>
    </row>
    <row r="63" spans="1:18" x14ac:dyDescent="0.25">
      <c r="B63" s="20" t="s">
        <v>24</v>
      </c>
      <c r="D63" s="6"/>
      <c r="E63" s="12"/>
      <c r="F63" s="12"/>
      <c r="G63" s="12"/>
      <c r="H63" s="12"/>
      <c r="I63" s="12"/>
    </row>
    <row r="64" spans="1:18" x14ac:dyDescent="0.25">
      <c r="B64" s="59" t="s">
        <v>19</v>
      </c>
      <c r="C64" s="64"/>
      <c r="D64" s="110"/>
      <c r="E64" s="110"/>
      <c r="F64" s="110"/>
      <c r="G64" s="110"/>
      <c r="H64" s="110"/>
      <c r="I64" s="110"/>
      <c r="J64" s="61" t="s">
        <v>21</v>
      </c>
      <c r="K64" s="10" t="s">
        <v>140</v>
      </c>
    </row>
    <row r="65" spans="2:12" x14ac:dyDescent="0.25">
      <c r="B65" s="28" t="s">
        <v>31</v>
      </c>
      <c r="D65" s="72"/>
      <c r="E65" s="72"/>
      <c r="F65" s="72"/>
      <c r="G65" s="72"/>
      <c r="H65" s="72"/>
      <c r="I65" s="72"/>
      <c r="J65" s="42">
        <f>SUM(D65:I65)</f>
        <v>0</v>
      </c>
      <c r="K65" s="33">
        <f>J65/13</f>
        <v>0</v>
      </c>
      <c r="L65" s="21"/>
    </row>
    <row r="66" spans="2:12" x14ac:dyDescent="0.25">
      <c r="B66" s="28" t="s">
        <v>56</v>
      </c>
      <c r="D66" s="72"/>
      <c r="E66" s="72"/>
      <c r="F66" s="72"/>
      <c r="G66" s="72"/>
      <c r="H66" s="72"/>
      <c r="I66" s="72"/>
      <c r="J66" s="42">
        <f>SUM(D66:I66)</f>
        <v>0</v>
      </c>
      <c r="K66" s="33">
        <f>J66/13</f>
        <v>0</v>
      </c>
      <c r="L66" s="21"/>
    </row>
    <row r="67" spans="2:12" x14ac:dyDescent="0.25">
      <c r="B67" s="28" t="s">
        <v>45</v>
      </c>
      <c r="D67" s="73"/>
      <c r="E67" s="73"/>
      <c r="F67" s="73"/>
      <c r="G67" s="73"/>
      <c r="H67" s="73"/>
      <c r="I67" s="73"/>
      <c r="J67" s="42">
        <f>SUM(D67:I67)</f>
        <v>0</v>
      </c>
      <c r="K67" s="33">
        <f>J67/13</f>
        <v>0</v>
      </c>
      <c r="L67" s="21"/>
    </row>
    <row r="68" spans="2:12" x14ac:dyDescent="0.25">
      <c r="I68" s="15"/>
      <c r="J68" s="19" t="s">
        <v>32</v>
      </c>
      <c r="K68" s="33">
        <f>SUM(K65:K67)</f>
        <v>0</v>
      </c>
    </row>
  </sheetData>
  <sheetProtection algorithmName="SHA-512" hashValue="O3DBiPbEC8xmoLG2i/VYDJxf/1l87DP9NySKKsx7fjeSlK48wPldGGm7n1Qpod3f6zXfNk2VQlgogskLETk3HQ==" saltValue="A3nphzagU/r2vxnTJ4jCpA==" spinCount="100000"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xr:uid="{00000000-0002-0000-0400-000000000000}">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xr:uid="{00000000-0002-0000-0400-000001000000}">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xr:uid="{00000000-0002-0000-0400-000002000000}">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xr:uid="{00000000-0002-0000-0400-000003000000}">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xr:uid="{00000000-0002-0000-0400-000004000000}">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xr:uid="{00000000-0002-0000-0400-000005000000}">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xr:uid="{00000000-0002-0000-0400-000006000000}">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xr:uid="{00000000-0002-0000-0400-00000700000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xr:uid="{00000000-0002-0000-0400-000008000000}">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xr:uid="{00000000-0002-0000-0400-000009000000}">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xr:uid="{00000000-0002-0000-0400-00000A000000}">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xr:uid="{00000000-0002-0000-0400-00000B000000}">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R106"/>
  <sheetViews>
    <sheetView showGridLines="0" view="pageLayout" zoomScale="70" zoomScaleNormal="60" zoomScalePageLayoutView="70" workbookViewId="0">
      <selection activeCell="D29" sqref="D29"/>
    </sheetView>
  </sheetViews>
  <sheetFormatPr defaultColWidth="9.140625" defaultRowHeight="15" x14ac:dyDescent="0.25"/>
  <cols>
    <col min="1" max="1" width="5.85546875" style="43" customWidth="1"/>
    <col min="2" max="2" width="60.140625" style="20" customWidth="1"/>
    <col min="3" max="3" width="0.7109375" style="20" customWidth="1"/>
    <col min="4" max="4" width="13.28515625" style="23" customWidth="1"/>
    <col min="5" max="9" width="11.85546875" style="20" customWidth="1"/>
    <col min="10" max="10" width="13.85546875" style="20" customWidth="1"/>
    <col min="11" max="11" width="22.7109375" style="20" customWidth="1"/>
    <col min="12" max="12" width="18" style="20" customWidth="1"/>
    <col min="13" max="13" width="11.85546875" style="20" customWidth="1"/>
    <col min="14" max="14" width="13.42578125" style="20" customWidth="1"/>
    <col min="15" max="15" width="13.140625" style="20" customWidth="1"/>
    <col min="16" max="16" width="15.85546875" style="20" customWidth="1"/>
    <col min="17" max="17" width="13.42578125" style="20" customWidth="1"/>
    <col min="18" max="16384" width="9.140625" style="20"/>
  </cols>
  <sheetData>
    <row r="1" spans="1:16" ht="21" x14ac:dyDescent="0.35">
      <c r="A1" s="175" t="s">
        <v>145</v>
      </c>
      <c r="B1" s="163"/>
      <c r="C1" s="163"/>
      <c r="D1" s="165"/>
      <c r="E1" s="166"/>
      <c r="F1" s="166"/>
      <c r="G1" s="166"/>
      <c r="H1" s="166"/>
      <c r="I1" s="166"/>
      <c r="J1" s="163"/>
      <c r="K1" s="163"/>
      <c r="L1" s="163"/>
      <c r="M1" s="163"/>
      <c r="N1" s="163"/>
      <c r="O1" s="163"/>
      <c r="P1" s="163"/>
    </row>
    <row r="2" spans="1:16" ht="11.25" customHeight="1" x14ac:dyDescent="0.35">
      <c r="A2" s="175"/>
      <c r="B2" s="163"/>
      <c r="C2" s="163"/>
      <c r="D2" s="165"/>
      <c r="E2" s="166"/>
      <c r="F2" s="166"/>
      <c r="G2" s="166"/>
      <c r="H2" s="166"/>
      <c r="I2" s="166"/>
      <c r="J2" s="163"/>
      <c r="K2" s="163"/>
      <c r="L2" s="163"/>
      <c r="M2" s="163"/>
      <c r="N2" s="163"/>
      <c r="O2" s="163"/>
      <c r="P2" s="163"/>
    </row>
    <row r="3" spans="1:16" ht="15.75" x14ac:dyDescent="0.25">
      <c r="A3" s="176" t="s">
        <v>146</v>
      </c>
      <c r="B3" s="163"/>
      <c r="C3" s="163"/>
      <c r="D3" s="165"/>
      <c r="E3" s="166"/>
      <c r="F3" s="166"/>
      <c r="G3" s="166"/>
      <c r="H3" s="166"/>
      <c r="I3" s="166"/>
      <c r="J3" s="163"/>
      <c r="K3" s="163"/>
      <c r="L3" s="163"/>
      <c r="M3" s="163"/>
      <c r="N3" s="163"/>
      <c r="O3" s="163"/>
      <c r="P3" s="163"/>
    </row>
    <row r="4" spans="1:16" ht="15.75" x14ac:dyDescent="0.25">
      <c r="A4" s="178" t="s">
        <v>147</v>
      </c>
      <c r="B4" s="163"/>
      <c r="C4" s="163"/>
      <c r="D4" s="165"/>
      <c r="E4" s="166"/>
      <c r="F4" s="166"/>
      <c r="G4" s="166"/>
      <c r="H4" s="166"/>
      <c r="I4" s="166"/>
      <c r="J4" s="163"/>
      <c r="K4" s="163"/>
      <c r="L4" s="163"/>
      <c r="M4" s="163"/>
      <c r="N4" s="163"/>
      <c r="O4" s="163"/>
      <c r="P4" s="163"/>
    </row>
    <row r="5" spans="1:16" ht="15.75" x14ac:dyDescent="0.25">
      <c r="A5" s="178" t="s">
        <v>148</v>
      </c>
      <c r="B5" s="163"/>
      <c r="C5" s="163"/>
      <c r="D5" s="165"/>
      <c r="E5" s="166"/>
      <c r="F5" s="166"/>
      <c r="G5" s="166"/>
      <c r="H5" s="166"/>
      <c r="I5" s="166"/>
      <c r="J5" s="163"/>
      <c r="K5" s="163"/>
      <c r="L5" s="163"/>
      <c r="M5" s="163"/>
      <c r="N5" s="163"/>
      <c r="O5" s="163"/>
      <c r="P5" s="163"/>
    </row>
    <row r="6" spans="1:16" x14ac:dyDescent="0.25">
      <c r="A6" s="163"/>
      <c r="B6" s="163"/>
      <c r="C6" s="163"/>
      <c r="D6" s="165"/>
      <c r="E6" s="166"/>
      <c r="F6" s="166"/>
      <c r="G6" s="166"/>
      <c r="H6" s="166"/>
      <c r="I6" s="166"/>
      <c r="J6" s="163"/>
      <c r="K6" s="163"/>
      <c r="L6" s="163"/>
      <c r="M6" s="163"/>
      <c r="N6" s="163"/>
      <c r="O6" s="163"/>
      <c r="P6" s="163"/>
    </row>
    <row r="7" spans="1:16" ht="15.75" x14ac:dyDescent="0.25">
      <c r="A7" s="177" t="s">
        <v>115</v>
      </c>
      <c r="B7" s="163"/>
      <c r="C7" s="163"/>
      <c r="D7" s="165"/>
      <c r="E7" s="166"/>
      <c r="F7" s="166"/>
      <c r="G7" s="166"/>
      <c r="H7" s="166"/>
      <c r="I7" s="166"/>
      <c r="J7" s="163"/>
      <c r="K7" s="163"/>
      <c r="L7" s="163"/>
      <c r="M7" s="163"/>
      <c r="N7" s="163"/>
      <c r="O7" s="163"/>
      <c r="P7" s="163"/>
    </row>
    <row r="8" spans="1:16" s="64" customFormat="1" ht="4.5" customHeight="1" x14ac:dyDescent="0.25">
      <c r="A8" s="223"/>
      <c r="D8" s="224"/>
      <c r="E8" s="225"/>
      <c r="F8" s="225"/>
      <c r="G8" s="225"/>
      <c r="H8" s="225"/>
      <c r="I8" s="225"/>
    </row>
    <row r="9" spans="1:16" ht="21.75" customHeight="1" x14ac:dyDescent="0.25">
      <c r="A9" s="129" t="s">
        <v>130</v>
      </c>
      <c r="B9" s="130"/>
      <c r="C9" s="130"/>
      <c r="D9" s="131"/>
      <c r="E9" s="130"/>
      <c r="F9" s="130"/>
      <c r="G9" s="130"/>
      <c r="H9" s="130"/>
      <c r="I9" s="130"/>
      <c r="J9" s="130"/>
      <c r="K9" s="130"/>
      <c r="L9" s="130"/>
      <c r="M9" s="130"/>
      <c r="N9" s="130"/>
      <c r="O9" s="64"/>
      <c r="P9" s="64"/>
    </row>
    <row r="10" spans="1:16" ht="6.75" customHeight="1" x14ac:dyDescent="0.25">
      <c r="A10" s="167"/>
      <c r="B10" s="168"/>
      <c r="C10" s="64"/>
      <c r="D10" s="64"/>
      <c r="E10" s="169"/>
      <c r="F10" s="103"/>
      <c r="G10" s="103"/>
      <c r="H10" s="64"/>
      <c r="I10" s="64"/>
      <c r="J10" s="103"/>
      <c r="K10" s="103"/>
      <c r="L10" s="64"/>
      <c r="M10" s="64"/>
      <c r="N10" s="64"/>
      <c r="O10" s="64"/>
      <c r="P10" s="64"/>
    </row>
    <row r="11" spans="1:16" x14ac:dyDescent="0.25">
      <c r="A11" s="167" t="s">
        <v>16</v>
      </c>
      <c r="B11" s="95" t="s">
        <v>91</v>
      </c>
      <c r="C11" s="170"/>
      <c r="D11" s="170"/>
      <c r="E11" s="170"/>
      <c r="F11" s="64"/>
      <c r="G11" s="64"/>
      <c r="H11" s="64"/>
      <c r="I11" s="64"/>
      <c r="J11" s="64"/>
      <c r="K11" s="64"/>
      <c r="L11" s="64"/>
      <c r="M11" s="64"/>
      <c r="N11" s="64"/>
      <c r="O11" s="64"/>
      <c r="P11" s="64"/>
    </row>
    <row r="12" spans="1:16" x14ac:dyDescent="0.25">
      <c r="A12" s="172"/>
      <c r="B12" s="64"/>
      <c r="C12" s="64"/>
      <c r="D12" s="68"/>
      <c r="E12" s="64"/>
      <c r="F12" s="103" t="s">
        <v>76</v>
      </c>
      <c r="G12" s="64"/>
      <c r="H12" s="103" t="s">
        <v>77</v>
      </c>
      <c r="I12" s="64"/>
      <c r="J12" s="103" t="s">
        <v>78</v>
      </c>
      <c r="K12" s="64"/>
      <c r="L12" s="64"/>
      <c r="M12" s="64"/>
      <c r="N12" s="64"/>
      <c r="O12" s="64"/>
      <c r="P12" s="64"/>
    </row>
    <row r="13" spans="1:16" x14ac:dyDescent="0.25">
      <c r="A13" s="172" t="s">
        <v>54</v>
      </c>
      <c r="B13" s="64" t="s">
        <v>92</v>
      </c>
      <c r="C13" s="64"/>
      <c r="D13" s="68"/>
      <c r="E13" s="64"/>
      <c r="F13" s="117"/>
      <c r="G13" s="64"/>
      <c r="H13" s="74"/>
      <c r="I13" s="64"/>
      <c r="J13" s="74"/>
      <c r="K13" s="64"/>
      <c r="L13" s="103" t="s">
        <v>169</v>
      </c>
      <c r="M13" s="64"/>
      <c r="N13" s="64"/>
      <c r="O13" s="64"/>
      <c r="P13" s="64"/>
    </row>
    <row r="14" spans="1:16" x14ac:dyDescent="0.25">
      <c r="F14" s="109"/>
      <c r="I14" s="25"/>
      <c r="L14" s="213">
        <f>F13+H13+J13+F16+H16+J16</f>
        <v>0</v>
      </c>
    </row>
    <row r="15" spans="1:16" s="25" customFormat="1" ht="15.75" customHeight="1" x14ac:dyDescent="0.25">
      <c r="A15" s="45" t="s">
        <v>29</v>
      </c>
      <c r="B15" s="174" t="s">
        <v>144</v>
      </c>
      <c r="D15" s="26"/>
      <c r="L15" s="98"/>
    </row>
    <row r="16" spans="1:16" ht="15" customHeight="1" x14ac:dyDescent="0.25">
      <c r="A16" s="46" t="s">
        <v>55</v>
      </c>
      <c r="B16" s="22" t="s">
        <v>93</v>
      </c>
      <c r="F16" s="42">
        <f>Q67+IF(Q67 = 0,K82,K97)+IF(K82 = 0,K97,Q67)</f>
        <v>0</v>
      </c>
      <c r="H16" s="42">
        <f>Q71+IF(Q71 = 0,K86,K101)+IF(K86 = 0,K101,Q71)</f>
        <v>0</v>
      </c>
      <c r="J16" s="42">
        <f>Q75+IF(Q75 = 0,K88,K103)+IF(K88 = 0,K103,Q75)</f>
        <v>0</v>
      </c>
    </row>
    <row r="18" spans="1:16" ht="21.75" customHeight="1" x14ac:dyDescent="0.25">
      <c r="A18" s="173" t="s">
        <v>97</v>
      </c>
      <c r="B18" s="163"/>
      <c r="C18" s="163"/>
      <c r="D18" s="164"/>
      <c r="E18" s="163"/>
      <c r="F18" s="163"/>
      <c r="G18" s="163"/>
      <c r="H18" s="163"/>
      <c r="I18" s="163"/>
      <c r="J18" s="163"/>
      <c r="K18" s="163"/>
      <c r="L18" s="163"/>
      <c r="M18" s="163"/>
      <c r="N18" s="163"/>
      <c r="O18" s="64"/>
      <c r="P18" s="64"/>
    </row>
    <row r="19" spans="1:16" s="64" customFormat="1" ht="18.75" customHeight="1" x14ac:dyDescent="0.25">
      <c r="A19" s="69"/>
      <c r="F19" s="8" t="s">
        <v>76</v>
      </c>
      <c r="G19" s="20"/>
      <c r="H19" s="8" t="s">
        <v>77</v>
      </c>
      <c r="I19" s="20"/>
      <c r="J19" s="8" t="s">
        <v>78</v>
      </c>
      <c r="L19" s="103" t="s">
        <v>94</v>
      </c>
    </row>
    <row r="20" spans="1:16" s="65" customFormat="1" x14ac:dyDescent="0.25">
      <c r="A20" s="95" t="s">
        <v>17</v>
      </c>
      <c r="B20" s="96" t="s">
        <v>96</v>
      </c>
      <c r="C20" s="67"/>
      <c r="F20" s="215">
        <f>$Q65+IF($Q65 = 0,$K80,$K95)+IF($K80 = 0,$K95,$Q65)</f>
        <v>0</v>
      </c>
      <c r="G20" s="226"/>
      <c r="H20" s="215">
        <f>$Q69+IF($Q69 = 0,$K84,$K99)+IF($K84 = 0,$K99,$Q69)</f>
        <v>0</v>
      </c>
      <c r="I20" s="17"/>
      <c r="J20" s="215">
        <f>$Q73+IF($Q73 = 0,$K88,$K103)+IF($K88 = 0,$K103,$Q73)</f>
        <v>0</v>
      </c>
      <c r="K20" s="227"/>
      <c r="L20" s="228">
        <f>F20+H20+J20</f>
        <v>0</v>
      </c>
    </row>
    <row r="21" spans="1:16" x14ac:dyDescent="0.25">
      <c r="F21" s="207"/>
      <c r="G21" s="16"/>
      <c r="H21" s="16"/>
      <c r="I21" s="16"/>
      <c r="J21" s="16"/>
      <c r="K21" s="16"/>
      <c r="L21" s="229"/>
      <c r="N21" s="64"/>
      <c r="O21" s="64"/>
      <c r="P21" s="64"/>
    </row>
    <row r="22" spans="1:16" x14ac:dyDescent="0.25">
      <c r="A22" s="32" t="s">
        <v>46</v>
      </c>
      <c r="B22" s="22" t="s">
        <v>95</v>
      </c>
      <c r="C22" s="11"/>
      <c r="F22" s="234" t="e">
        <f>F20/$L$14</f>
        <v>#DIV/0!</v>
      </c>
      <c r="G22" s="16"/>
      <c r="H22" s="234" t="e">
        <f>H20/$L$14</f>
        <v>#DIV/0!</v>
      </c>
      <c r="I22" s="16"/>
      <c r="J22" s="234" t="e">
        <f>J20/$L$14</f>
        <v>#DIV/0!</v>
      </c>
      <c r="K22" s="16"/>
      <c r="L22" s="16"/>
      <c r="N22" s="64"/>
      <c r="O22" s="64"/>
      <c r="P22" s="64"/>
    </row>
    <row r="23" spans="1:16" x14ac:dyDescent="0.25">
      <c r="N23" s="64"/>
      <c r="O23" s="64"/>
      <c r="P23" s="64"/>
    </row>
    <row r="24" spans="1:16" ht="21.75" customHeight="1" x14ac:dyDescent="0.25">
      <c r="A24" s="129" t="s">
        <v>114</v>
      </c>
      <c r="B24" s="130"/>
      <c r="C24" s="130"/>
      <c r="D24" s="131"/>
      <c r="E24" s="130"/>
      <c r="F24" s="130"/>
      <c r="G24" s="130"/>
      <c r="H24" s="130"/>
      <c r="I24" s="130"/>
      <c r="J24" s="130"/>
      <c r="K24" s="130"/>
      <c r="L24" s="130"/>
      <c r="M24" s="130"/>
      <c r="N24" s="130"/>
      <c r="O24" s="64"/>
      <c r="P24" s="64"/>
    </row>
    <row r="25" spans="1:16" ht="7.5" customHeight="1" x14ac:dyDescent="0.25">
      <c r="N25" s="64"/>
      <c r="O25" s="64"/>
      <c r="P25" s="64"/>
    </row>
    <row r="26" spans="1:16" x14ac:dyDescent="0.25">
      <c r="A26" s="47" t="s">
        <v>25</v>
      </c>
      <c r="B26" s="10" t="s">
        <v>98</v>
      </c>
      <c r="D26" s="206"/>
      <c r="N26" s="64"/>
      <c r="O26" s="64"/>
      <c r="P26" s="64"/>
    </row>
    <row r="27" spans="1:16" ht="17.25" customHeight="1" x14ac:dyDescent="0.25">
      <c r="B27" s="40" t="s">
        <v>52</v>
      </c>
      <c r="D27" s="207"/>
      <c r="N27" s="64"/>
      <c r="O27" s="64"/>
      <c r="P27" s="64"/>
    </row>
    <row r="28" spans="1:16" ht="8.25" customHeight="1" x14ac:dyDescent="0.25">
      <c r="D28" s="207"/>
      <c r="N28" s="64"/>
      <c r="O28" s="64"/>
      <c r="P28" s="64"/>
    </row>
    <row r="29" spans="1:16" ht="30" x14ac:dyDescent="0.25">
      <c r="A29" s="44" t="s">
        <v>26</v>
      </c>
      <c r="B29" s="22" t="s">
        <v>161</v>
      </c>
      <c r="D29" s="230">
        <f>MAX(0,L14-D26)</f>
        <v>0</v>
      </c>
      <c r="N29" s="64"/>
      <c r="O29" s="64"/>
      <c r="P29" s="64"/>
    </row>
    <row r="30" spans="1:16" ht="7.5" customHeight="1" x14ac:dyDescent="0.25">
      <c r="N30" s="64"/>
      <c r="O30" s="64"/>
      <c r="P30" s="64"/>
    </row>
    <row r="31" spans="1:16" ht="21.75" customHeight="1" x14ac:dyDescent="0.25">
      <c r="A31" s="173" t="s">
        <v>68</v>
      </c>
      <c r="B31" s="163"/>
      <c r="C31" s="163"/>
      <c r="D31" s="164"/>
      <c r="E31" s="163"/>
      <c r="F31" s="163"/>
      <c r="G31" s="163"/>
      <c r="H31" s="163"/>
      <c r="I31" s="163"/>
      <c r="J31" s="163"/>
      <c r="K31" s="163"/>
      <c r="L31" s="163"/>
      <c r="M31" s="163"/>
      <c r="N31" s="163"/>
      <c r="O31" s="64"/>
      <c r="P31" s="64"/>
    </row>
    <row r="32" spans="1:16" x14ac:dyDescent="0.25">
      <c r="A32" s="20"/>
      <c r="F32" s="8" t="s">
        <v>76</v>
      </c>
      <c r="H32" s="8" t="s">
        <v>77</v>
      </c>
      <c r="J32" s="8" t="s">
        <v>78</v>
      </c>
      <c r="L32" s="8" t="s">
        <v>100</v>
      </c>
    </row>
    <row r="33" spans="1:16" ht="45" x14ac:dyDescent="0.25">
      <c r="A33" s="95" t="s">
        <v>27</v>
      </c>
      <c r="B33" s="67" t="s">
        <v>162</v>
      </c>
      <c r="C33" s="65"/>
      <c r="F33" s="235" t="e">
        <f>F22*$D$29</f>
        <v>#DIV/0!</v>
      </c>
      <c r="G33" s="229"/>
      <c r="H33" s="235" t="e">
        <f>H22*$D$29</f>
        <v>#DIV/0!</v>
      </c>
      <c r="I33" s="229"/>
      <c r="J33" s="235" t="e">
        <f>J22*$D$29</f>
        <v>#DIV/0!</v>
      </c>
      <c r="K33" s="229"/>
      <c r="L33" s="236" t="e">
        <f>F33+H33+J33</f>
        <v>#DIV/0!</v>
      </c>
      <c r="M33" s="10"/>
      <c r="O33" s="10"/>
    </row>
    <row r="34" spans="1:16" x14ac:dyDescent="0.25">
      <c r="A34" s="95"/>
      <c r="B34" s="67"/>
      <c r="C34" s="65"/>
      <c r="D34" s="104"/>
      <c r="E34" s="10"/>
      <c r="F34" s="10"/>
      <c r="G34" s="10"/>
      <c r="H34" s="104"/>
      <c r="I34" s="10"/>
      <c r="J34" s="10"/>
      <c r="K34" s="10"/>
      <c r="L34" s="104"/>
      <c r="M34" s="10"/>
      <c r="N34" s="10"/>
      <c r="O34" s="10"/>
      <c r="P34" s="105"/>
    </row>
    <row r="35" spans="1:16" x14ac:dyDescent="0.25">
      <c r="A35" s="95" t="s">
        <v>36</v>
      </c>
      <c r="B35" s="67" t="s">
        <v>101</v>
      </c>
      <c r="C35" s="65"/>
      <c r="D35" s="231">
        <f>D26</f>
        <v>0</v>
      </c>
      <c r="E35" s="10"/>
      <c r="F35" s="10"/>
      <c r="G35" s="10"/>
      <c r="H35" s="104"/>
      <c r="I35" s="10"/>
      <c r="J35" s="10"/>
      <c r="K35" s="10"/>
      <c r="L35" s="104"/>
      <c r="M35" s="10"/>
      <c r="N35" s="10"/>
      <c r="O35" s="10"/>
      <c r="P35" s="105"/>
    </row>
    <row r="36" spans="1:16" ht="4.5" customHeight="1" x14ac:dyDescent="0.25">
      <c r="A36" s="95"/>
      <c r="B36" s="67"/>
      <c r="C36" s="65"/>
      <c r="D36" s="104"/>
      <c r="E36" s="10"/>
      <c r="F36" s="10"/>
      <c r="G36" s="10"/>
      <c r="H36" s="104"/>
      <c r="I36" s="10"/>
      <c r="J36" s="10"/>
      <c r="K36" s="10"/>
      <c r="L36" s="104"/>
      <c r="M36" s="10"/>
      <c r="N36" s="10"/>
      <c r="O36" s="10"/>
      <c r="P36" s="105"/>
    </row>
    <row r="37" spans="1:16" x14ac:dyDescent="0.25">
      <c r="A37" s="95"/>
      <c r="B37" s="67"/>
      <c r="C37" s="65"/>
      <c r="D37" s="104"/>
      <c r="E37" s="10"/>
      <c r="F37" s="10"/>
      <c r="G37" s="10"/>
      <c r="H37" s="104"/>
      <c r="I37" s="10"/>
      <c r="J37" s="10"/>
      <c r="K37" s="10"/>
      <c r="L37" s="104"/>
      <c r="M37" s="10"/>
      <c r="N37" s="10"/>
      <c r="O37" s="10"/>
      <c r="P37" s="105"/>
    </row>
    <row r="38" spans="1:16" ht="30" x14ac:dyDescent="0.25">
      <c r="A38" s="95" t="s">
        <v>34</v>
      </c>
      <c r="B38" s="67" t="s">
        <v>102</v>
      </c>
      <c r="C38" s="65"/>
      <c r="D38" s="102" t="e">
        <f>L33+D35</f>
        <v>#DIV/0!</v>
      </c>
      <c r="E38" s="233" t="s">
        <v>99</v>
      </c>
      <c r="G38" s="10"/>
      <c r="H38" s="104"/>
      <c r="I38" s="10"/>
      <c r="J38" s="10"/>
      <c r="K38" s="10"/>
      <c r="L38" s="104"/>
      <c r="M38" s="10"/>
      <c r="N38" s="10"/>
      <c r="O38" s="10"/>
      <c r="P38" s="105"/>
    </row>
    <row r="39" spans="1:16" ht="5.25" customHeight="1" x14ac:dyDescent="0.25"/>
    <row r="40" spans="1:16" x14ac:dyDescent="0.25">
      <c r="B40" s="22"/>
      <c r="D40" s="29"/>
      <c r="P40" s="8"/>
    </row>
    <row r="41" spans="1:16" x14ac:dyDescent="0.25">
      <c r="A41" s="47" t="s">
        <v>38</v>
      </c>
      <c r="B41" s="30" t="s">
        <v>185</v>
      </c>
      <c r="D41" s="20"/>
      <c r="F41" s="27"/>
    </row>
    <row r="42" spans="1:16" x14ac:dyDescent="0.25">
      <c r="B42" s="20" t="s">
        <v>189</v>
      </c>
      <c r="D42" s="35" t="e">
        <f>IF(D38&gt;=2567,"Yes", "No")</f>
        <v>#DIV/0!</v>
      </c>
      <c r="E42" s="100" t="e">
        <f>IF(D42="No","You are done! See F.","1 more step, See J.")</f>
        <v>#DIV/0!</v>
      </c>
      <c r="F42" s="27"/>
    </row>
    <row r="43" spans="1:16" ht="5.25" customHeight="1" x14ac:dyDescent="0.25">
      <c r="D43" s="99"/>
      <c r="E43" s="100"/>
      <c r="F43" s="27"/>
    </row>
    <row r="44" spans="1:16" x14ac:dyDescent="0.25">
      <c r="B44" s="40" t="s">
        <v>103</v>
      </c>
      <c r="D44" s="29"/>
      <c r="F44" s="27"/>
    </row>
    <row r="45" spans="1:16" x14ac:dyDescent="0.25">
      <c r="B45" s="40" t="s">
        <v>190</v>
      </c>
    </row>
    <row r="46" spans="1:16" ht="6" customHeight="1" x14ac:dyDescent="0.25">
      <c r="B46" s="40"/>
    </row>
    <row r="47" spans="1:16" x14ac:dyDescent="0.25">
      <c r="F47" s="8" t="s">
        <v>76</v>
      </c>
      <c r="H47" s="8" t="s">
        <v>77</v>
      </c>
      <c r="J47" s="8" t="s">
        <v>78</v>
      </c>
      <c r="L47" s="8" t="s">
        <v>100</v>
      </c>
    </row>
    <row r="48" spans="1:16" ht="30" x14ac:dyDescent="0.25">
      <c r="A48" s="44" t="s">
        <v>47</v>
      </c>
      <c r="B48" s="101" t="s">
        <v>191</v>
      </c>
      <c r="D48" s="102" t="e">
        <f>IF(D38&gt;2567,(2567-D26),("See F."))</f>
        <v>#DIV/0!</v>
      </c>
      <c r="F48" s="237" t="e">
        <f>$D$48*F22</f>
        <v>#DIV/0!</v>
      </c>
      <c r="G48" s="229"/>
      <c r="H48" s="235" t="e">
        <f>$D$48*H22</f>
        <v>#DIV/0!</v>
      </c>
      <c r="I48" s="16"/>
      <c r="J48" s="235" t="e">
        <f>$D$48*J22</f>
        <v>#DIV/0!</v>
      </c>
      <c r="K48" s="229"/>
      <c r="L48" s="236" t="e">
        <f>F48+H48+J48</f>
        <v>#DIV/0!</v>
      </c>
    </row>
    <row r="49" spans="1:18" ht="5.25" customHeight="1" x14ac:dyDescent="0.25">
      <c r="A49" s="44"/>
      <c r="B49" s="22"/>
      <c r="F49" s="232"/>
      <c r="G49" s="16"/>
      <c r="H49" s="16"/>
      <c r="I49" s="16"/>
      <c r="J49" s="16"/>
      <c r="K49" s="16"/>
      <c r="L49" s="16"/>
    </row>
    <row r="50" spans="1:18" x14ac:dyDescent="0.25">
      <c r="A50" s="44"/>
      <c r="B50" s="40" t="s">
        <v>41</v>
      </c>
      <c r="F50" s="232"/>
      <c r="G50" s="16"/>
      <c r="H50" s="16"/>
      <c r="I50" s="16"/>
      <c r="J50" s="16"/>
      <c r="K50" s="16"/>
      <c r="L50" s="16"/>
    </row>
    <row r="51" spans="1:18" ht="9.75" customHeight="1" x14ac:dyDescent="0.25">
      <c r="A51" s="44"/>
      <c r="B51" s="40"/>
      <c r="F51" s="232"/>
      <c r="G51" s="16"/>
      <c r="H51" s="16"/>
      <c r="I51" s="16"/>
      <c r="J51" s="16"/>
      <c r="K51" s="16"/>
      <c r="L51" s="16"/>
    </row>
    <row r="52" spans="1:18" x14ac:dyDescent="0.25">
      <c r="A52" s="247" t="s">
        <v>180</v>
      </c>
      <c r="B52" s="238" t="s">
        <v>173</v>
      </c>
      <c r="C52" s="238"/>
      <c r="D52" s="239"/>
      <c r="E52" s="238"/>
      <c r="F52" s="241"/>
      <c r="G52" s="244"/>
      <c r="H52" s="244"/>
      <c r="I52" s="244"/>
      <c r="J52" s="244"/>
      <c r="K52" s="244"/>
      <c r="L52" s="244"/>
    </row>
    <row r="53" spans="1:18" ht="18" customHeight="1" x14ac:dyDescent="0.25">
      <c r="A53" s="238"/>
      <c r="B53" s="240"/>
      <c r="C53" s="238"/>
      <c r="D53" s="239"/>
      <c r="E53" s="238"/>
      <c r="F53" s="243"/>
      <c r="G53" s="245"/>
      <c r="H53" s="243"/>
      <c r="I53" s="244"/>
      <c r="J53" s="243"/>
      <c r="K53" s="244"/>
      <c r="L53" s="246"/>
    </row>
    <row r="54" spans="1:18" ht="12.75" customHeight="1" x14ac:dyDescent="0.25">
      <c r="A54" s="247" t="s">
        <v>181</v>
      </c>
      <c r="B54" s="238" t="s">
        <v>182</v>
      </c>
      <c r="F54" s="106"/>
      <c r="G54" s="79"/>
      <c r="H54" s="106"/>
      <c r="J54" s="106"/>
      <c r="L54" s="107"/>
    </row>
    <row r="55" spans="1:18" s="163" customFormat="1" ht="23.25" customHeight="1" x14ac:dyDescent="0.35">
      <c r="A55" s="217" t="s">
        <v>72</v>
      </c>
      <c r="B55" s="218"/>
      <c r="D55" s="164"/>
      <c r="F55" s="219"/>
      <c r="G55" s="220"/>
      <c r="H55" s="219"/>
      <c r="J55" s="219"/>
      <c r="L55" s="221"/>
    </row>
    <row r="56" spans="1:18" s="163" customFormat="1" ht="6" customHeight="1" x14ac:dyDescent="0.35">
      <c r="A56" s="217"/>
      <c r="B56" s="218"/>
      <c r="D56" s="164"/>
      <c r="F56" s="219"/>
      <c r="G56" s="220"/>
      <c r="H56" s="219"/>
      <c r="J56" s="219"/>
      <c r="L56" s="221"/>
    </row>
    <row r="57" spans="1:18" s="163" customFormat="1" ht="15.75" x14ac:dyDescent="0.25">
      <c r="A57" s="176" t="s">
        <v>43</v>
      </c>
      <c r="D57" s="222"/>
    </row>
    <row r="58" spans="1:18" s="163" customFormat="1" ht="7.5" customHeight="1" x14ac:dyDescent="0.25">
      <c r="D58" s="222"/>
    </row>
    <row r="59" spans="1:18" s="163" customFormat="1" ht="50.25" customHeight="1" x14ac:dyDescent="0.25">
      <c r="A59" s="259" t="s">
        <v>104</v>
      </c>
      <c r="B59" s="259"/>
      <c r="C59" s="259"/>
      <c r="D59" s="259"/>
      <c r="E59" s="259"/>
      <c r="F59" s="259"/>
      <c r="G59" s="259"/>
      <c r="H59" s="259"/>
      <c r="I59" s="259"/>
      <c r="J59" s="259"/>
      <c r="K59" s="259"/>
      <c r="L59" s="259"/>
      <c r="M59" s="259"/>
      <c r="N59" s="259"/>
      <c r="O59" s="259"/>
      <c r="P59" s="259"/>
      <c r="Q59" s="259"/>
      <c r="R59" s="259"/>
    </row>
    <row r="60" spans="1:18" s="163" customFormat="1" ht="9" customHeight="1" x14ac:dyDescent="0.25">
      <c r="D60" s="222"/>
    </row>
    <row r="61" spans="1:18" s="163" customFormat="1" ht="32.25" customHeight="1" x14ac:dyDescent="0.25">
      <c r="A61" s="259" t="s">
        <v>141</v>
      </c>
      <c r="B61" s="259"/>
      <c r="C61" s="259"/>
      <c r="D61" s="259"/>
      <c r="E61" s="259"/>
      <c r="F61" s="259"/>
      <c r="G61" s="259"/>
      <c r="H61" s="259"/>
      <c r="I61" s="259"/>
      <c r="J61" s="259"/>
      <c r="K61" s="259"/>
      <c r="L61" s="259"/>
      <c r="M61" s="259"/>
      <c r="N61" s="259"/>
      <c r="O61" s="259"/>
      <c r="P61" s="259"/>
      <c r="Q61" s="259"/>
      <c r="R61" s="259"/>
    </row>
    <row r="63" spans="1:18" x14ac:dyDescent="0.25">
      <c r="B63" s="20" t="s">
        <v>22</v>
      </c>
      <c r="D63" s="6"/>
      <c r="E63" s="12"/>
      <c r="F63" s="12"/>
      <c r="G63" s="12"/>
      <c r="H63" s="12"/>
      <c r="I63" s="12"/>
      <c r="J63" s="12"/>
      <c r="K63" s="12"/>
      <c r="L63" s="12"/>
      <c r="M63" s="12"/>
      <c r="N63" s="12"/>
      <c r="O63" s="41"/>
      <c r="Q63" s="10" t="s">
        <v>159</v>
      </c>
    </row>
    <row r="64" spans="1:18" x14ac:dyDescent="0.25">
      <c r="B64" s="59" t="s">
        <v>19</v>
      </c>
      <c r="D64" s="110"/>
      <c r="E64" s="111"/>
      <c r="F64" s="111"/>
      <c r="G64" s="111"/>
      <c r="H64" s="111"/>
      <c r="I64" s="111"/>
      <c r="J64" s="111"/>
      <c r="K64" s="111"/>
      <c r="L64" s="111"/>
      <c r="M64" s="111"/>
      <c r="N64" s="111"/>
      <c r="O64" s="111"/>
      <c r="P64" s="61" t="s">
        <v>76</v>
      </c>
      <c r="Q64" s="10" t="s">
        <v>160</v>
      </c>
    </row>
    <row r="65" spans="1:18" x14ac:dyDescent="0.25">
      <c r="B65" s="28" t="s">
        <v>87</v>
      </c>
      <c r="D65" s="76"/>
      <c r="E65" s="76"/>
      <c r="F65" s="76"/>
      <c r="G65" s="76"/>
      <c r="H65" s="76"/>
      <c r="I65" s="76"/>
      <c r="J65" s="76"/>
      <c r="K65" s="76"/>
      <c r="L65" s="76"/>
      <c r="M65" s="76"/>
      <c r="N65" s="76"/>
      <c r="O65" s="76"/>
      <c r="P65" s="34">
        <f>SUM(D65:O65)</f>
        <v>0</v>
      </c>
      <c r="Q65" s="33">
        <f>P65/12</f>
        <v>0</v>
      </c>
    </row>
    <row r="66" spans="1:18" x14ac:dyDescent="0.25">
      <c r="B66" s="28" t="s">
        <v>107</v>
      </c>
      <c r="D66" s="76"/>
      <c r="E66" s="76"/>
      <c r="F66" s="76"/>
      <c r="G66" s="76"/>
      <c r="H66" s="76"/>
      <c r="I66" s="76"/>
      <c r="J66" s="76"/>
      <c r="K66" s="76"/>
      <c r="L66" s="76"/>
      <c r="M66" s="76"/>
      <c r="N66" s="76"/>
      <c r="O66" s="76"/>
      <c r="P66" s="34">
        <f>SUM(D66:O66)</f>
        <v>0</v>
      </c>
      <c r="Q66" s="33">
        <f>P66/12</f>
        <v>0</v>
      </c>
      <c r="R66" s="21"/>
    </row>
    <row r="67" spans="1:18" x14ac:dyDescent="0.25">
      <c r="B67" s="51"/>
      <c r="C67" s="25"/>
      <c r="D67" s="52"/>
      <c r="E67" s="52"/>
      <c r="F67" s="52"/>
      <c r="G67" s="52"/>
      <c r="H67" s="52"/>
      <c r="I67" s="52"/>
      <c r="J67" s="52"/>
      <c r="K67" s="52"/>
      <c r="L67" s="52"/>
      <c r="M67" s="52"/>
      <c r="N67" s="52"/>
      <c r="O67" s="53"/>
      <c r="P67" s="55">
        <f>SUM(P65:P66)</f>
        <v>0</v>
      </c>
      <c r="Q67" s="56">
        <f>SUM(Q65:Q66)</f>
        <v>0</v>
      </c>
      <c r="R67" s="21"/>
    </row>
    <row r="68" spans="1:18" x14ac:dyDescent="0.25">
      <c r="B68" s="59" t="s">
        <v>19</v>
      </c>
      <c r="D68" s="110"/>
      <c r="E68" s="111"/>
      <c r="F68" s="111"/>
      <c r="G68" s="111"/>
      <c r="H68" s="111"/>
      <c r="I68" s="111"/>
      <c r="J68" s="111"/>
      <c r="K68" s="111"/>
      <c r="L68" s="111"/>
      <c r="M68" s="111"/>
      <c r="N68" s="111"/>
      <c r="O68" s="111"/>
      <c r="P68" s="61" t="s">
        <v>77</v>
      </c>
      <c r="Q68" s="87"/>
      <c r="R68" s="21"/>
    </row>
    <row r="69" spans="1:18" x14ac:dyDescent="0.25">
      <c r="B69" s="28" t="s">
        <v>105</v>
      </c>
      <c r="D69" s="76"/>
      <c r="E69" s="76"/>
      <c r="F69" s="76"/>
      <c r="G69" s="76"/>
      <c r="H69" s="76"/>
      <c r="I69" s="76"/>
      <c r="J69" s="76"/>
      <c r="K69" s="76"/>
      <c r="L69" s="76"/>
      <c r="M69" s="76"/>
      <c r="N69" s="76"/>
      <c r="O69" s="76"/>
      <c r="P69" s="34">
        <f>SUM(D69:O69)</f>
        <v>0</v>
      </c>
      <c r="Q69" s="33">
        <f>P69/12</f>
        <v>0</v>
      </c>
    </row>
    <row r="70" spans="1:18" x14ac:dyDescent="0.25">
      <c r="B70" s="28" t="s">
        <v>106</v>
      </c>
      <c r="D70" s="76"/>
      <c r="E70" s="76"/>
      <c r="F70" s="76"/>
      <c r="G70" s="76"/>
      <c r="H70" s="76"/>
      <c r="I70" s="76"/>
      <c r="J70" s="76"/>
      <c r="K70" s="76"/>
      <c r="L70" s="76"/>
      <c r="M70" s="76"/>
      <c r="N70" s="76"/>
      <c r="O70" s="76"/>
      <c r="P70" s="34">
        <f>SUM(D70:O70)</f>
        <v>0</v>
      </c>
      <c r="Q70" s="33">
        <f>P70/12</f>
        <v>0</v>
      </c>
      <c r="R70" s="21"/>
    </row>
    <row r="71" spans="1:18" s="25" customFormat="1" x14ac:dyDescent="0.25">
      <c r="A71" s="84"/>
      <c r="B71" s="51"/>
      <c r="D71" s="85"/>
      <c r="E71" s="85"/>
      <c r="F71" s="85"/>
      <c r="G71" s="85"/>
      <c r="H71" s="85"/>
      <c r="I71" s="85"/>
      <c r="J71" s="85"/>
      <c r="K71" s="85"/>
      <c r="L71" s="85"/>
      <c r="M71" s="85"/>
      <c r="N71" s="85"/>
      <c r="O71" s="53"/>
      <c r="P71" s="55">
        <f>SUM(P69:P70)</f>
        <v>0</v>
      </c>
      <c r="Q71" s="56">
        <f>SUM(Q69:Q70)</f>
        <v>0</v>
      </c>
      <c r="R71" s="21"/>
    </row>
    <row r="72" spans="1:18" s="25" customFormat="1" x14ac:dyDescent="0.25">
      <c r="A72" s="84"/>
      <c r="B72" s="59" t="s">
        <v>19</v>
      </c>
      <c r="C72" s="20"/>
      <c r="D72" s="110"/>
      <c r="E72" s="111"/>
      <c r="F72" s="111"/>
      <c r="G72" s="111"/>
      <c r="H72" s="111"/>
      <c r="I72" s="111"/>
      <c r="J72" s="111"/>
      <c r="K72" s="111"/>
      <c r="L72" s="111"/>
      <c r="M72" s="111"/>
      <c r="N72" s="111"/>
      <c r="O72" s="111"/>
      <c r="P72" s="61" t="s">
        <v>78</v>
      </c>
      <c r="Q72" s="87"/>
      <c r="R72" s="86"/>
    </row>
    <row r="73" spans="1:18" x14ac:dyDescent="0.25">
      <c r="B73" s="28" t="s">
        <v>108</v>
      </c>
      <c r="D73" s="76"/>
      <c r="E73" s="76"/>
      <c r="F73" s="76"/>
      <c r="G73" s="76"/>
      <c r="H73" s="76"/>
      <c r="I73" s="76"/>
      <c r="J73" s="76"/>
      <c r="K73" s="76"/>
      <c r="L73" s="76"/>
      <c r="M73" s="76"/>
      <c r="N73" s="76"/>
      <c r="O73" s="76"/>
      <c r="P73" s="34">
        <f>SUM(D73:O73)</f>
        <v>0</v>
      </c>
      <c r="Q73" s="33">
        <f>P73/12</f>
        <v>0</v>
      </c>
      <c r="R73" s="21"/>
    </row>
    <row r="74" spans="1:18" x14ac:dyDescent="0.25">
      <c r="B74" s="28" t="s">
        <v>109</v>
      </c>
      <c r="D74" s="71"/>
      <c r="E74" s="71"/>
      <c r="F74" s="71"/>
      <c r="G74" s="71"/>
      <c r="H74" s="71"/>
      <c r="I74" s="71"/>
      <c r="J74" s="71"/>
      <c r="K74" s="71"/>
      <c r="L74" s="71"/>
      <c r="M74" s="71"/>
      <c r="N74" s="71"/>
      <c r="O74" s="71"/>
      <c r="P74" s="34">
        <f>SUM(D74:O74)</f>
        <v>0</v>
      </c>
      <c r="Q74" s="33">
        <f>P74/12</f>
        <v>0</v>
      </c>
    </row>
    <row r="75" spans="1:18" x14ac:dyDescent="0.25">
      <c r="B75" s="25"/>
      <c r="D75" s="88"/>
      <c r="E75" s="88"/>
      <c r="F75" s="88"/>
      <c r="G75" s="88"/>
      <c r="H75" s="88"/>
      <c r="I75" s="88"/>
      <c r="J75" s="88"/>
      <c r="K75" s="88"/>
      <c r="L75" s="88"/>
      <c r="M75" s="88"/>
      <c r="N75" s="88"/>
      <c r="O75" s="88"/>
      <c r="P75" s="55">
        <f>SUM(P73:P74)</f>
        <v>0</v>
      </c>
      <c r="Q75" s="56">
        <f>SUM(Q73:Q74)</f>
        <v>0</v>
      </c>
      <c r="R75" s="21"/>
    </row>
    <row r="76" spans="1:18" x14ac:dyDescent="0.25">
      <c r="B76" s="25"/>
      <c r="D76" s="29"/>
      <c r="E76" s="25"/>
      <c r="F76" s="25"/>
      <c r="G76" s="25"/>
      <c r="H76" s="25"/>
      <c r="I76" s="25"/>
      <c r="J76" s="25"/>
      <c r="K76" s="25"/>
      <c r="L76" s="25"/>
      <c r="M76" s="25"/>
      <c r="O76" s="15"/>
      <c r="P76" s="19" t="s">
        <v>32</v>
      </c>
      <c r="Q76" s="33">
        <f>Q67+Q71+Q75</f>
        <v>0</v>
      </c>
    </row>
    <row r="77" spans="1:18" x14ac:dyDescent="0.25">
      <c r="A77" s="47" t="s">
        <v>29</v>
      </c>
      <c r="P77" s="21"/>
    </row>
    <row r="78" spans="1:18" x14ac:dyDescent="0.25">
      <c r="A78" s="47"/>
      <c r="B78" s="20" t="s">
        <v>23</v>
      </c>
      <c r="D78" s="6"/>
      <c r="E78" s="12"/>
      <c r="F78" s="12"/>
      <c r="G78" s="12"/>
      <c r="H78" s="12"/>
      <c r="I78" s="12"/>
    </row>
    <row r="79" spans="1:18" x14ac:dyDescent="0.25">
      <c r="A79" s="47"/>
      <c r="B79" s="59" t="s">
        <v>19</v>
      </c>
      <c r="D79" s="110"/>
      <c r="E79" s="111"/>
      <c r="F79" s="111"/>
      <c r="G79" s="111"/>
      <c r="H79" s="111"/>
      <c r="I79" s="111"/>
      <c r="J79" s="61" t="s">
        <v>76</v>
      </c>
      <c r="K79" s="10" t="s">
        <v>142</v>
      </c>
    </row>
    <row r="80" spans="1:18" x14ac:dyDescent="0.25">
      <c r="A80" s="47"/>
      <c r="B80" s="28" t="s">
        <v>87</v>
      </c>
      <c r="D80" s="72"/>
      <c r="E80" s="72"/>
      <c r="F80" s="72"/>
      <c r="G80" s="72"/>
      <c r="H80" s="72"/>
      <c r="I80" s="72"/>
      <c r="J80" s="42">
        <f>SUM(D80:I80)</f>
        <v>0</v>
      </c>
      <c r="K80" s="33">
        <f>J80/12</f>
        <v>0</v>
      </c>
      <c r="L80" s="21"/>
    </row>
    <row r="81" spans="1:12" x14ac:dyDescent="0.25">
      <c r="A81" s="47"/>
      <c r="B81" s="28" t="s">
        <v>107</v>
      </c>
      <c r="D81" s="72"/>
      <c r="E81" s="72"/>
      <c r="F81" s="72"/>
      <c r="G81" s="72"/>
      <c r="H81" s="72"/>
      <c r="I81" s="72"/>
      <c r="J81" s="42">
        <f>SUM(D81:I81)</f>
        <v>0</v>
      </c>
      <c r="K81" s="33">
        <f>J81/12</f>
        <v>0</v>
      </c>
      <c r="L81" s="21"/>
    </row>
    <row r="82" spans="1:12" x14ac:dyDescent="0.25">
      <c r="A82" s="47"/>
      <c r="B82" s="51"/>
      <c r="C82" s="25"/>
      <c r="D82" s="54"/>
      <c r="E82" s="54"/>
      <c r="F82" s="54"/>
      <c r="G82" s="54"/>
      <c r="H82" s="54"/>
      <c r="I82" s="53"/>
      <c r="J82" s="55">
        <f>SUM(J80:J81)</f>
        <v>0</v>
      </c>
      <c r="K82" s="56">
        <f>SUM(K80:K81)</f>
        <v>0</v>
      </c>
      <c r="L82" s="21"/>
    </row>
    <row r="83" spans="1:12" x14ac:dyDescent="0.25">
      <c r="A83" s="47"/>
      <c r="B83" s="59" t="s">
        <v>19</v>
      </c>
      <c r="D83" s="110"/>
      <c r="E83" s="111"/>
      <c r="F83" s="111"/>
      <c r="G83" s="111"/>
      <c r="H83" s="111"/>
      <c r="I83" s="111"/>
      <c r="J83" s="61" t="s">
        <v>77</v>
      </c>
      <c r="K83" s="91"/>
      <c r="L83" s="21"/>
    </row>
    <row r="84" spans="1:12" x14ac:dyDescent="0.25">
      <c r="A84" s="47"/>
      <c r="B84" s="28" t="s">
        <v>105</v>
      </c>
      <c r="D84" s="72"/>
      <c r="E84" s="72"/>
      <c r="F84" s="72"/>
      <c r="G84" s="72"/>
      <c r="H84" s="72"/>
      <c r="I84" s="72"/>
      <c r="J84" s="42">
        <f>SUM(D84:I84)</f>
        <v>0</v>
      </c>
      <c r="K84" s="33">
        <f>J84/12</f>
        <v>0</v>
      </c>
      <c r="L84" s="21"/>
    </row>
    <row r="85" spans="1:12" x14ac:dyDescent="0.25">
      <c r="A85" s="47"/>
      <c r="B85" s="28" t="s">
        <v>106</v>
      </c>
      <c r="D85" s="72"/>
      <c r="E85" s="72"/>
      <c r="F85" s="72"/>
      <c r="G85" s="72"/>
      <c r="H85" s="72"/>
      <c r="I85" s="72"/>
      <c r="J85" s="42">
        <f>SUM(D85:I85)</f>
        <v>0</v>
      </c>
      <c r="K85" s="33">
        <f>J85/12</f>
        <v>0</v>
      </c>
      <c r="L85" s="21"/>
    </row>
    <row r="86" spans="1:12" x14ac:dyDescent="0.25">
      <c r="A86" s="47"/>
      <c r="B86" s="51"/>
      <c r="C86" s="25"/>
      <c r="D86" s="89"/>
      <c r="E86" s="89"/>
      <c r="F86" s="89"/>
      <c r="G86" s="89"/>
      <c r="H86" s="89"/>
      <c r="I86" s="89" t="s">
        <v>171</v>
      </c>
      <c r="J86" s="55">
        <f>SUM(J84:J85)</f>
        <v>0</v>
      </c>
      <c r="K86" s="56">
        <f>SUM(K84:K85)</f>
        <v>0</v>
      </c>
      <c r="L86" s="21"/>
    </row>
    <row r="87" spans="1:12" x14ac:dyDescent="0.25">
      <c r="A87" s="47"/>
      <c r="B87" s="59" t="s">
        <v>19</v>
      </c>
      <c r="D87" s="110"/>
      <c r="E87" s="111"/>
      <c r="F87" s="111"/>
      <c r="G87" s="111"/>
      <c r="H87" s="111"/>
      <c r="I87" s="111"/>
      <c r="J87" s="61" t="s">
        <v>78</v>
      </c>
      <c r="K87" s="91"/>
      <c r="L87" s="21"/>
    </row>
    <row r="88" spans="1:12" x14ac:dyDescent="0.25">
      <c r="A88" s="47"/>
      <c r="B88" s="28" t="s">
        <v>108</v>
      </c>
      <c r="D88" s="72"/>
      <c r="E88" s="72"/>
      <c r="F88" s="72"/>
      <c r="G88" s="72"/>
      <c r="H88" s="72"/>
      <c r="I88" s="72"/>
      <c r="J88" s="42">
        <f>SUM(D88:I88)</f>
        <v>0</v>
      </c>
      <c r="K88" s="33">
        <f>J88/12</f>
        <v>0</v>
      </c>
      <c r="L88" s="21"/>
    </row>
    <row r="89" spans="1:12" x14ac:dyDescent="0.25">
      <c r="A89" s="47"/>
      <c r="B89" s="28" t="s">
        <v>109</v>
      </c>
      <c r="D89" s="73"/>
      <c r="E89" s="73"/>
      <c r="F89" s="73"/>
      <c r="G89" s="73"/>
      <c r="H89" s="73"/>
      <c r="I89" s="73"/>
      <c r="J89" s="42">
        <f>SUM(D89:I89)</f>
        <v>0</v>
      </c>
      <c r="K89" s="33">
        <f>J89/12</f>
        <v>0</v>
      </c>
      <c r="L89" s="21"/>
    </row>
    <row r="90" spans="1:12" x14ac:dyDescent="0.25">
      <c r="A90" s="47"/>
      <c r="B90" s="25"/>
      <c r="D90" s="90"/>
      <c r="E90" s="90"/>
      <c r="F90" s="90"/>
      <c r="G90" s="90"/>
      <c r="H90" s="90"/>
      <c r="I90" s="90"/>
      <c r="J90" s="55">
        <f>SUM(J88:J89)</f>
        <v>0</v>
      </c>
      <c r="K90" s="56">
        <f>SUM(K88:K89)</f>
        <v>0</v>
      </c>
      <c r="L90" s="21"/>
    </row>
    <row r="91" spans="1:12" x14ac:dyDescent="0.25">
      <c r="A91" s="47"/>
      <c r="I91" s="15"/>
      <c r="J91" s="19" t="s">
        <v>32</v>
      </c>
      <c r="K91" s="33">
        <f>K82+K86+K90</f>
        <v>0</v>
      </c>
    </row>
    <row r="92" spans="1:12" x14ac:dyDescent="0.25">
      <c r="A92" s="47" t="s">
        <v>29</v>
      </c>
    </row>
    <row r="93" spans="1:12" x14ac:dyDescent="0.25">
      <c r="B93" s="20" t="s">
        <v>24</v>
      </c>
      <c r="D93" s="6"/>
      <c r="E93" s="12"/>
      <c r="F93" s="12"/>
      <c r="G93" s="12"/>
      <c r="H93" s="12"/>
      <c r="I93" s="12"/>
    </row>
    <row r="94" spans="1:12" x14ac:dyDescent="0.25">
      <c r="B94" s="59" t="s">
        <v>19</v>
      </c>
      <c r="C94" s="60"/>
      <c r="D94" s="110"/>
      <c r="E94" s="110"/>
      <c r="F94" s="110"/>
      <c r="G94" s="110"/>
      <c r="H94" s="110"/>
      <c r="I94" s="110"/>
      <c r="J94" s="61" t="s">
        <v>76</v>
      </c>
      <c r="K94" s="10" t="s">
        <v>143</v>
      </c>
    </row>
    <row r="95" spans="1:12" x14ac:dyDescent="0.25">
      <c r="B95" s="28" t="s">
        <v>87</v>
      </c>
      <c r="D95" s="72"/>
      <c r="E95" s="72"/>
      <c r="F95" s="72"/>
      <c r="G95" s="72"/>
      <c r="H95" s="72"/>
      <c r="I95" s="72"/>
      <c r="J95" s="42">
        <f>SUM(D95:I95)</f>
        <v>0</v>
      </c>
      <c r="K95" s="33">
        <f>J95/13</f>
        <v>0</v>
      </c>
    </row>
    <row r="96" spans="1:12" x14ac:dyDescent="0.25">
      <c r="B96" s="28" t="s">
        <v>107</v>
      </c>
      <c r="D96" s="72"/>
      <c r="E96" s="72"/>
      <c r="F96" s="72"/>
      <c r="G96" s="72"/>
      <c r="H96" s="72"/>
      <c r="I96" s="72"/>
      <c r="J96" s="42">
        <f>SUM(D96:I96)</f>
        <v>0</v>
      </c>
      <c r="K96" s="33">
        <f>J96/13</f>
        <v>0</v>
      </c>
      <c r="L96" s="21"/>
    </row>
    <row r="97" spans="2:12" x14ac:dyDescent="0.25">
      <c r="B97" s="51"/>
      <c r="C97" s="25"/>
      <c r="D97" s="54"/>
      <c r="E97" s="54"/>
      <c r="F97" s="54"/>
      <c r="G97" s="54"/>
      <c r="H97" s="54"/>
      <c r="I97" s="53"/>
      <c r="J97" s="55">
        <f>SUM(J95:J96)</f>
        <v>0</v>
      </c>
      <c r="K97" s="56">
        <f>SUM(K95:K96)</f>
        <v>0</v>
      </c>
      <c r="L97" s="21"/>
    </row>
    <row r="98" spans="2:12" x14ac:dyDescent="0.25">
      <c r="B98" s="59" t="s">
        <v>19</v>
      </c>
      <c r="C98" s="60"/>
      <c r="D98" s="110"/>
      <c r="E98" s="110"/>
      <c r="F98" s="110"/>
      <c r="G98" s="110"/>
      <c r="H98" s="110"/>
      <c r="I98" s="110"/>
      <c r="J98" s="61" t="s">
        <v>77</v>
      </c>
      <c r="K98" s="91"/>
    </row>
    <row r="99" spans="2:12" x14ac:dyDescent="0.25">
      <c r="B99" s="28" t="s">
        <v>105</v>
      </c>
      <c r="D99" s="72"/>
      <c r="E99" s="72"/>
      <c r="F99" s="72"/>
      <c r="G99" s="72"/>
      <c r="H99" s="72"/>
      <c r="I99" s="72"/>
      <c r="J99" s="42">
        <f>SUM(D99:I99)</f>
        <v>0</v>
      </c>
      <c r="K99" s="33">
        <f>J99/13</f>
        <v>0</v>
      </c>
      <c r="L99" s="21"/>
    </row>
    <row r="100" spans="2:12" x14ac:dyDescent="0.25">
      <c r="B100" s="28" t="s">
        <v>106</v>
      </c>
      <c r="D100" s="72"/>
      <c r="E100" s="72"/>
      <c r="F100" s="72"/>
      <c r="G100" s="72"/>
      <c r="H100" s="72"/>
      <c r="I100" s="72"/>
      <c r="J100" s="42">
        <f>SUM(D100:I100)</f>
        <v>0</v>
      </c>
      <c r="K100" s="33">
        <f>J100/13</f>
        <v>0</v>
      </c>
      <c r="L100" s="21"/>
    </row>
    <row r="101" spans="2:12" x14ac:dyDescent="0.25">
      <c r="B101" s="51"/>
      <c r="C101" s="25"/>
      <c r="D101" s="89"/>
      <c r="E101" s="89"/>
      <c r="F101" s="89"/>
      <c r="G101" s="89"/>
      <c r="H101" s="89"/>
      <c r="I101" s="89"/>
      <c r="J101" s="55">
        <f>SUM(J99:J100)</f>
        <v>0</v>
      </c>
      <c r="K101" s="56">
        <f>SUM(K99:K100)</f>
        <v>0</v>
      </c>
      <c r="L101" s="21"/>
    </row>
    <row r="102" spans="2:12" x14ac:dyDescent="0.25">
      <c r="B102" s="59" t="s">
        <v>19</v>
      </c>
      <c r="D102" s="110"/>
      <c r="E102" s="111"/>
      <c r="F102" s="111"/>
      <c r="G102" s="111"/>
      <c r="H102" s="111"/>
      <c r="I102" s="111"/>
      <c r="J102" s="61" t="s">
        <v>78</v>
      </c>
      <c r="K102" s="91"/>
      <c r="L102" s="21"/>
    </row>
    <row r="103" spans="2:12" x14ac:dyDescent="0.25">
      <c r="B103" s="28" t="s">
        <v>108</v>
      </c>
      <c r="D103" s="72"/>
      <c r="E103" s="72"/>
      <c r="F103" s="72"/>
      <c r="G103" s="72"/>
      <c r="H103" s="72"/>
      <c r="I103" s="72"/>
      <c r="J103" s="42">
        <f>SUM(D103:I103)</f>
        <v>0</v>
      </c>
      <c r="K103" s="33">
        <f>J103/13</f>
        <v>0</v>
      </c>
      <c r="L103" s="21"/>
    </row>
    <row r="104" spans="2:12" x14ac:dyDescent="0.25">
      <c r="B104" s="28" t="s">
        <v>110</v>
      </c>
      <c r="D104" s="73"/>
      <c r="E104" s="73"/>
      <c r="F104" s="73"/>
      <c r="G104" s="73"/>
      <c r="H104" s="73"/>
      <c r="I104" s="73"/>
      <c r="J104" s="42">
        <f>SUM(D104:I104)</f>
        <v>0</v>
      </c>
      <c r="K104" s="33">
        <f>J104/13</f>
        <v>0</v>
      </c>
      <c r="L104" s="21"/>
    </row>
    <row r="105" spans="2:12" x14ac:dyDescent="0.25">
      <c r="B105" s="92"/>
      <c r="C105" s="25"/>
      <c r="D105" s="93"/>
      <c r="E105" s="93"/>
      <c r="F105" s="93"/>
      <c r="G105" s="93"/>
      <c r="H105" s="93"/>
      <c r="I105" s="94"/>
      <c r="J105" s="55">
        <f>SUM(J103:J104)</f>
        <v>0</v>
      </c>
      <c r="K105" s="56">
        <f>SUM(K103:K104)</f>
        <v>0</v>
      </c>
      <c r="L105" s="21"/>
    </row>
    <row r="106" spans="2:12" x14ac:dyDescent="0.25">
      <c r="I106" s="15"/>
      <c r="J106" s="19" t="s">
        <v>32</v>
      </c>
      <c r="K106" s="33">
        <f>K97+K101+K105</f>
        <v>0</v>
      </c>
    </row>
  </sheetData>
  <sheetProtection algorithmName="SHA-512" hashValue="INfmUIz1B40Vj/WZbT9frscMXIzxNJ28AKzqEE7+uFi6VgtmzLSfHkKwcUmqy3KnKyveOLfzTH4tprgUlGrlVA==" saltValue="a7q8BoMLBwcMmdZWi9dJSA=="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13">
    <dataValidation operator="lessThanOrEqual" allowBlank="1" showInputMessage="1" showErrorMessage="1" sqref="F22 H22 J22" xr:uid="{00000000-0002-0000-0500-000000000000}"/>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xr:uid="{00000000-0002-0000-0500-000001000000}">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xr:uid="{00000000-0002-0000-0500-000002000000}">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xr:uid="{00000000-0002-0000-0500-000003000000}">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70" xr:uid="{00000000-0002-0000-0500-00000400000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4" xr:uid="{00000000-0002-0000-0500-000005000000}">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5" xr:uid="{00000000-0002-0000-0500-000006000000}">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9" xr:uid="{00000000-0002-0000-0500-000007000000}">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100" xr:uid="{00000000-0002-0000-0500-0000080000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4" xr:uid="{00000000-0002-0000-0500-000009000000}">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6" xr:uid="{00000000-0002-0000-0500-00000A000000}">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1" xr:uid="{00000000-0002-0000-0500-00000B000000}">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6" xr:uid="{00000000-0002-0000-0500-00000C000000}">
      <formula1>AND($F$13=0,$P$67=0,$J$82=0)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2018-12-03T17:21:27Z</cp:lastPrinted>
  <dcterms:created xsi:type="dcterms:W3CDTF">2017-03-03T01:23:49Z</dcterms:created>
  <dcterms:modified xsi:type="dcterms:W3CDTF">2022-01-20T17:44:13Z</dcterms:modified>
</cp:coreProperties>
</file>