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00" windowWidth="21768" windowHeight="927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55" i="1" l="1"/>
  <c r="I55" i="1" s="1"/>
  <c r="C55" i="1"/>
  <c r="K55" i="1" s="1"/>
  <c r="H54" i="1"/>
  <c r="J54" i="1" s="1"/>
  <c r="G54" i="1"/>
  <c r="E54" i="1"/>
  <c r="F54" i="1" s="1"/>
  <c r="D54" i="1"/>
  <c r="C54" i="1"/>
  <c r="K54" i="1" s="1"/>
  <c r="J53" i="1"/>
  <c r="H53" i="1"/>
  <c r="G53" i="1"/>
  <c r="F53" i="1"/>
  <c r="E53" i="1"/>
  <c r="I53" i="1" s="1"/>
  <c r="D53" i="1"/>
  <c r="C53" i="1"/>
  <c r="K53" i="1" s="1"/>
  <c r="H52" i="1"/>
  <c r="G52" i="1"/>
  <c r="I52" i="1" s="1"/>
  <c r="F52" i="1"/>
  <c r="E52" i="1"/>
  <c r="D52" i="1"/>
  <c r="C52" i="1"/>
  <c r="J52" i="1" s="1"/>
  <c r="H51" i="1"/>
  <c r="J51" i="1" s="1"/>
  <c r="G51" i="1"/>
  <c r="I51" i="1" s="1"/>
  <c r="E51" i="1"/>
  <c r="D51" i="1"/>
  <c r="F51" i="1" s="1"/>
  <c r="C51" i="1"/>
  <c r="K51" i="1" s="1"/>
  <c r="H50" i="1"/>
  <c r="J50" i="1" s="1"/>
  <c r="G50" i="1"/>
  <c r="E50" i="1"/>
  <c r="F50" i="1" s="1"/>
  <c r="D50" i="1"/>
  <c r="C50" i="1"/>
  <c r="K50" i="1" s="1"/>
  <c r="J49" i="1"/>
  <c r="H49" i="1"/>
  <c r="G49" i="1"/>
  <c r="F49" i="1"/>
  <c r="E49" i="1"/>
  <c r="I49" i="1" s="1"/>
  <c r="D49" i="1"/>
  <c r="C49" i="1"/>
  <c r="K49" i="1" s="1"/>
  <c r="H48" i="1"/>
  <c r="G48" i="1"/>
  <c r="I48" i="1" s="1"/>
  <c r="F48" i="1"/>
  <c r="E48" i="1"/>
  <c r="D48" i="1"/>
  <c r="C48" i="1"/>
  <c r="J48" i="1" s="1"/>
  <c r="H47" i="1"/>
  <c r="J47" i="1" s="1"/>
  <c r="G47" i="1"/>
  <c r="I47" i="1" s="1"/>
  <c r="E47" i="1"/>
  <c r="F47" i="1" s="1"/>
  <c r="D47" i="1"/>
  <c r="C47" i="1"/>
  <c r="K47" i="1" s="1"/>
  <c r="H46" i="1"/>
  <c r="J46" i="1" s="1"/>
  <c r="G46" i="1"/>
  <c r="E46" i="1"/>
  <c r="F46" i="1" s="1"/>
  <c r="D46" i="1"/>
  <c r="C46" i="1"/>
  <c r="K46" i="1" s="1"/>
  <c r="J45" i="1"/>
  <c r="H45" i="1"/>
  <c r="G45" i="1"/>
  <c r="F45" i="1"/>
  <c r="E45" i="1"/>
  <c r="I45" i="1" s="1"/>
  <c r="D45" i="1"/>
  <c r="C45" i="1"/>
  <c r="K45" i="1" s="1"/>
  <c r="H44" i="1"/>
  <c r="G44" i="1"/>
  <c r="I44" i="1" s="1"/>
  <c r="F44" i="1"/>
  <c r="E44" i="1"/>
  <c r="D44" i="1"/>
  <c r="C44" i="1"/>
  <c r="J44" i="1" s="1"/>
  <c r="H43" i="1"/>
  <c r="J43" i="1" s="1"/>
  <c r="G43" i="1"/>
  <c r="I43" i="1" s="1"/>
  <c r="E43" i="1"/>
  <c r="F43" i="1" s="1"/>
  <c r="D43" i="1"/>
  <c r="C43" i="1"/>
  <c r="K43" i="1" s="1"/>
  <c r="H42" i="1"/>
  <c r="J42" i="1" s="1"/>
  <c r="G42" i="1"/>
  <c r="E42" i="1"/>
  <c r="F42" i="1" s="1"/>
  <c r="D42" i="1"/>
  <c r="C42" i="1"/>
  <c r="K42" i="1" s="1"/>
  <c r="J41" i="1"/>
  <c r="H41" i="1"/>
  <c r="G41" i="1"/>
  <c r="F41" i="1"/>
  <c r="E41" i="1"/>
  <c r="I41" i="1" s="1"/>
  <c r="D41" i="1"/>
  <c r="C41" i="1"/>
  <c r="K41" i="1" s="1"/>
  <c r="H40" i="1"/>
  <c r="G40" i="1"/>
  <c r="I40" i="1" s="1"/>
  <c r="F40" i="1"/>
  <c r="E40" i="1"/>
  <c r="D40" i="1"/>
  <c r="C40" i="1"/>
  <c r="J40" i="1" s="1"/>
  <c r="H39" i="1"/>
  <c r="J39" i="1" s="1"/>
  <c r="G39" i="1"/>
  <c r="I39" i="1" s="1"/>
  <c r="E39" i="1"/>
  <c r="F39" i="1" s="1"/>
  <c r="D39" i="1"/>
  <c r="C39" i="1"/>
  <c r="K39" i="1" s="1"/>
  <c r="H38" i="1"/>
  <c r="J38" i="1" s="1"/>
  <c r="G38" i="1"/>
  <c r="E38" i="1"/>
  <c r="F38" i="1" s="1"/>
  <c r="D38" i="1"/>
  <c r="C38" i="1"/>
  <c r="K38" i="1" s="1"/>
  <c r="J37" i="1"/>
  <c r="H37" i="1"/>
  <c r="G37" i="1"/>
  <c r="F37" i="1"/>
  <c r="E37" i="1"/>
  <c r="I37" i="1" s="1"/>
  <c r="D37" i="1"/>
  <c r="C37" i="1"/>
  <c r="K37" i="1" s="1"/>
  <c r="H36" i="1"/>
  <c r="G36" i="1"/>
  <c r="I36" i="1" s="1"/>
  <c r="F36" i="1"/>
  <c r="E36" i="1"/>
  <c r="D36" i="1"/>
  <c r="C36" i="1"/>
  <c r="J36" i="1" s="1"/>
  <c r="H35" i="1"/>
  <c r="J35" i="1" s="1"/>
  <c r="G35" i="1"/>
  <c r="I35" i="1" s="1"/>
  <c r="E35" i="1"/>
  <c r="D35" i="1"/>
  <c r="F35" i="1" s="1"/>
  <c r="C35" i="1"/>
  <c r="K35" i="1" s="1"/>
  <c r="H34" i="1"/>
  <c r="J34" i="1" s="1"/>
  <c r="G34" i="1"/>
  <c r="E34" i="1"/>
  <c r="F34" i="1" s="1"/>
  <c r="D34" i="1"/>
  <c r="C34" i="1"/>
  <c r="K34" i="1" s="1"/>
  <c r="J33" i="1"/>
  <c r="H33" i="1"/>
  <c r="G33" i="1"/>
  <c r="F33" i="1"/>
  <c r="E33" i="1"/>
  <c r="I33" i="1" s="1"/>
  <c r="D33" i="1"/>
  <c r="C33" i="1"/>
  <c r="K33" i="1" s="1"/>
  <c r="H32" i="1"/>
  <c r="G32" i="1"/>
  <c r="I32" i="1" s="1"/>
  <c r="F32" i="1"/>
  <c r="E32" i="1"/>
  <c r="D32" i="1"/>
  <c r="C32" i="1"/>
  <c r="J32" i="1" s="1"/>
  <c r="H31" i="1"/>
  <c r="J31" i="1" s="1"/>
  <c r="G31" i="1"/>
  <c r="I31" i="1" s="1"/>
  <c r="E31" i="1"/>
  <c r="D31" i="1"/>
  <c r="F31" i="1" s="1"/>
  <c r="C31" i="1"/>
  <c r="K31" i="1" s="1"/>
  <c r="H30" i="1"/>
  <c r="J30" i="1" s="1"/>
  <c r="G30" i="1"/>
  <c r="E30" i="1"/>
  <c r="F30" i="1" s="1"/>
  <c r="D30" i="1"/>
  <c r="C30" i="1"/>
  <c r="K30" i="1" s="1"/>
  <c r="J29" i="1"/>
  <c r="H29" i="1"/>
  <c r="G29" i="1"/>
  <c r="F29" i="1"/>
  <c r="E29" i="1"/>
  <c r="I29" i="1" s="1"/>
  <c r="D29" i="1"/>
  <c r="C29" i="1"/>
  <c r="K29" i="1" s="1"/>
  <c r="H28" i="1"/>
  <c r="G28" i="1"/>
  <c r="I28" i="1" s="1"/>
  <c r="F28" i="1"/>
  <c r="E28" i="1"/>
  <c r="D28" i="1"/>
  <c r="C28" i="1"/>
  <c r="J28" i="1" s="1"/>
  <c r="H27" i="1"/>
  <c r="J27" i="1" s="1"/>
  <c r="G27" i="1"/>
  <c r="I27" i="1" s="1"/>
  <c r="E27" i="1"/>
  <c r="D27" i="1"/>
  <c r="F27" i="1" s="1"/>
  <c r="C27" i="1"/>
  <c r="K27" i="1" s="1"/>
  <c r="H26" i="1"/>
  <c r="J26" i="1" s="1"/>
  <c r="G26" i="1"/>
  <c r="E26" i="1"/>
  <c r="F26" i="1" s="1"/>
  <c r="D26" i="1"/>
  <c r="C26" i="1"/>
  <c r="K26" i="1" s="1"/>
  <c r="J25" i="1"/>
  <c r="H25" i="1"/>
  <c r="G25" i="1"/>
  <c r="F25" i="1"/>
  <c r="E25" i="1"/>
  <c r="I25" i="1" s="1"/>
  <c r="D25" i="1"/>
  <c r="C25" i="1"/>
  <c r="K25" i="1" s="1"/>
  <c r="H24" i="1"/>
  <c r="G24" i="1"/>
  <c r="I24" i="1" s="1"/>
  <c r="F24" i="1"/>
  <c r="E24" i="1"/>
  <c r="D24" i="1"/>
  <c r="C24" i="1"/>
  <c r="J24" i="1" s="1"/>
  <c r="H23" i="1"/>
  <c r="J23" i="1" s="1"/>
  <c r="G23" i="1"/>
  <c r="I23" i="1" s="1"/>
  <c r="E23" i="1"/>
  <c r="F23" i="1" s="1"/>
  <c r="D23" i="1"/>
  <c r="C23" i="1"/>
  <c r="K23" i="1" s="1"/>
  <c r="H22" i="1"/>
  <c r="J22" i="1" s="1"/>
  <c r="G22" i="1"/>
  <c r="E22" i="1"/>
  <c r="I22" i="1" s="1"/>
  <c r="D22" i="1"/>
  <c r="C22" i="1"/>
  <c r="K22" i="1" s="1"/>
  <c r="J21" i="1"/>
  <c r="H21" i="1"/>
  <c r="G21" i="1"/>
  <c r="F21" i="1"/>
  <c r="E21" i="1"/>
  <c r="I21" i="1" s="1"/>
  <c r="D21" i="1"/>
  <c r="C21" i="1"/>
  <c r="K21" i="1" s="1"/>
  <c r="H20" i="1"/>
  <c r="G20" i="1"/>
  <c r="I20" i="1" s="1"/>
  <c r="F20" i="1"/>
  <c r="E20" i="1"/>
  <c r="D20" i="1"/>
  <c r="C20" i="1"/>
  <c r="J20" i="1" s="1"/>
  <c r="H19" i="1"/>
  <c r="J19" i="1" s="1"/>
  <c r="G19" i="1"/>
  <c r="I19" i="1" s="1"/>
  <c r="E19" i="1"/>
  <c r="F19" i="1" s="1"/>
  <c r="D19" i="1"/>
  <c r="C19" i="1"/>
  <c r="K19" i="1" s="1"/>
  <c r="H18" i="1"/>
  <c r="J18" i="1" s="1"/>
  <c r="G18" i="1"/>
  <c r="E18" i="1"/>
  <c r="F18" i="1" s="1"/>
  <c r="D18" i="1"/>
  <c r="C18" i="1"/>
  <c r="K18" i="1" s="1"/>
  <c r="J17" i="1"/>
  <c r="H17" i="1"/>
  <c r="G17" i="1"/>
  <c r="F17" i="1"/>
  <c r="E17" i="1"/>
  <c r="I17" i="1" s="1"/>
  <c r="D17" i="1"/>
  <c r="C17" i="1"/>
  <c r="K17" i="1" s="1"/>
  <c r="H16" i="1"/>
  <c r="G16" i="1"/>
  <c r="I16" i="1" s="1"/>
  <c r="F16" i="1"/>
  <c r="E16" i="1"/>
  <c r="D16" i="1"/>
  <c r="C16" i="1"/>
  <c r="J16" i="1" s="1"/>
  <c r="H15" i="1"/>
  <c r="J15" i="1" s="1"/>
  <c r="G15" i="1"/>
  <c r="I15" i="1" s="1"/>
  <c r="E15" i="1"/>
  <c r="F15" i="1" s="1"/>
  <c r="D15" i="1"/>
  <c r="C15" i="1"/>
  <c r="K15" i="1" s="1"/>
  <c r="H14" i="1"/>
  <c r="J14" i="1" s="1"/>
  <c r="G14" i="1"/>
  <c r="E14" i="1"/>
  <c r="I14" i="1" s="1"/>
  <c r="D14" i="1"/>
  <c r="C14" i="1"/>
  <c r="K14" i="1" s="1"/>
  <c r="J13" i="1"/>
  <c r="H13" i="1"/>
  <c r="G13" i="1"/>
  <c r="E13" i="1"/>
  <c r="I13" i="1" s="1"/>
  <c r="D13" i="1"/>
  <c r="C13" i="1"/>
  <c r="K13" i="1" s="1"/>
  <c r="J12" i="1"/>
  <c r="H12" i="1"/>
  <c r="G12" i="1"/>
  <c r="F12" i="1"/>
  <c r="E12" i="1"/>
  <c r="I12" i="1" s="1"/>
  <c r="D12" i="1"/>
  <c r="C12" i="1"/>
  <c r="K12" i="1" s="1"/>
  <c r="H11" i="1"/>
  <c r="G11" i="1"/>
  <c r="I11" i="1" s="1"/>
  <c r="F11" i="1"/>
  <c r="E11" i="1"/>
  <c r="D11" i="1"/>
  <c r="C11" i="1"/>
  <c r="J11" i="1" s="1"/>
  <c r="H10" i="1"/>
  <c r="J10" i="1" s="1"/>
  <c r="G10" i="1"/>
  <c r="I10" i="1" s="1"/>
  <c r="E10" i="1"/>
  <c r="F10" i="1" s="1"/>
  <c r="D10" i="1"/>
  <c r="C10" i="1"/>
  <c r="K10" i="1" s="1"/>
  <c r="H9" i="1"/>
  <c r="J9" i="1" s="1"/>
  <c r="G9" i="1"/>
  <c r="E9" i="1"/>
  <c r="I9" i="1" s="1"/>
  <c r="D9" i="1"/>
  <c r="C9" i="1"/>
  <c r="K9" i="1" s="1"/>
  <c r="J8" i="1"/>
  <c r="H8" i="1"/>
  <c r="G8" i="1"/>
  <c r="F8" i="1"/>
  <c r="E8" i="1"/>
  <c r="I8" i="1" s="1"/>
  <c r="D8" i="1"/>
  <c r="C8" i="1"/>
  <c r="K8" i="1" s="1"/>
  <c r="H7" i="1"/>
  <c r="G7" i="1"/>
  <c r="I7" i="1" s="1"/>
  <c r="F7" i="1"/>
  <c r="E7" i="1"/>
  <c r="D7" i="1"/>
  <c r="C7" i="1"/>
  <c r="J7" i="1" s="1"/>
  <c r="H6" i="1"/>
  <c r="J6" i="1" s="1"/>
  <c r="G6" i="1"/>
  <c r="I6" i="1" s="1"/>
  <c r="E6" i="1"/>
  <c r="F6" i="1" s="1"/>
  <c r="D6" i="1"/>
  <c r="D1" i="1" s="1"/>
  <c r="C6" i="1"/>
  <c r="K6" i="1" s="1"/>
  <c r="H5" i="1"/>
  <c r="J5" i="1" s="1"/>
  <c r="G5" i="1"/>
  <c r="E5" i="1"/>
  <c r="I5" i="1" s="1"/>
  <c r="D5" i="1"/>
  <c r="C5" i="1"/>
  <c r="K5" i="1" s="1"/>
  <c r="J4" i="1"/>
  <c r="H4" i="1"/>
  <c r="G4" i="1"/>
  <c r="F4" i="1"/>
  <c r="E4" i="1"/>
  <c r="I4" i="1" s="1"/>
  <c r="D4" i="1"/>
  <c r="C4" i="1"/>
  <c r="K4" i="1" s="1"/>
  <c r="H3" i="1"/>
  <c r="G3" i="1"/>
  <c r="I3" i="1" s="1"/>
  <c r="F3" i="1"/>
  <c r="E3" i="1"/>
  <c r="D3" i="1"/>
  <c r="C3" i="1"/>
  <c r="J3" i="1" s="1"/>
  <c r="G1" i="1"/>
  <c r="C1" i="1"/>
  <c r="I1" i="1" l="1"/>
  <c r="I18" i="1"/>
  <c r="K20" i="1"/>
  <c r="K24" i="1"/>
  <c r="I26" i="1"/>
  <c r="K28" i="1"/>
  <c r="I30" i="1"/>
  <c r="K32" i="1"/>
  <c r="I34" i="1"/>
  <c r="K36" i="1"/>
  <c r="I38" i="1"/>
  <c r="K40" i="1"/>
  <c r="I42" i="1"/>
  <c r="K44" i="1"/>
  <c r="I46" i="1"/>
  <c r="K48" i="1"/>
  <c r="I50" i="1"/>
  <c r="K52" i="1"/>
  <c r="I54" i="1"/>
  <c r="H1" i="1"/>
  <c r="J1" i="1" s="1"/>
  <c r="F5" i="1"/>
  <c r="F9" i="1"/>
  <c r="F14" i="1"/>
  <c r="F22" i="1"/>
  <c r="K7" i="1"/>
  <c r="K11" i="1"/>
  <c r="K16" i="1"/>
  <c r="E1" i="1"/>
  <c r="F1" i="1" s="1"/>
  <c r="J55" i="1"/>
  <c r="K3" i="1"/>
</calcChain>
</file>

<file path=xl/sharedStrings.xml><?xml version="1.0" encoding="utf-8"?>
<sst xmlns="http://schemas.openxmlformats.org/spreadsheetml/2006/main" count="70" uniqueCount="70">
  <si>
    <t>Total</t>
  </si>
  <si>
    <t>Dept. #</t>
  </si>
  <si>
    <t>Department Name</t>
  </si>
  <si>
    <t>Total 2016 Dollars Raised</t>
  </si>
  <si>
    <t>2016 Employee Count</t>
  </si>
  <si>
    <t>2016 Donor Count</t>
  </si>
  <si>
    <t xml:space="preserve">2016 Employee Participation % </t>
  </si>
  <si>
    <t>2016 Leadership Giver Count</t>
  </si>
  <si>
    <t>2016 Dollars Raised by Leadership Givers</t>
  </si>
  <si>
    <t>% of 2016 Donors that are Leadership Givers</t>
  </si>
  <si>
    <t>% of Dollars from 2016 Leadership Givers</t>
  </si>
  <si>
    <t xml:space="preserve">% of Donations by Dept. out of total Campaign Dollars: </t>
  </si>
  <si>
    <t>Total 2015 Dollars Raised</t>
  </si>
  <si>
    <t>2015 Employee Count</t>
  </si>
  <si>
    <t>2015 Donor Count</t>
  </si>
  <si>
    <t xml:space="preserve">2015 Employee Participation % </t>
  </si>
  <si>
    <t>Board of Supervisors</t>
  </si>
  <si>
    <t xml:space="preserve">Assessor/ Recorder </t>
  </si>
  <si>
    <t>City Attorney</t>
  </si>
  <si>
    <t>District Attorney</t>
  </si>
  <si>
    <t>Public Defender</t>
  </si>
  <si>
    <t>Sheriff</t>
  </si>
  <si>
    <t>Treasurer/Tax Collector</t>
  </si>
  <si>
    <t>Controller</t>
  </si>
  <si>
    <t>Juvenile Probation</t>
  </si>
  <si>
    <t>Adult Probation</t>
  </si>
  <si>
    <t>SF City College</t>
  </si>
  <si>
    <t>Child Support Services</t>
  </si>
  <si>
    <t>Ethics Commission</t>
  </si>
  <si>
    <t>Building Inspection</t>
  </si>
  <si>
    <t>Office of Economic Workforce Devel.</t>
    <phoneticPr fontId="0" type="noConversion"/>
  </si>
  <si>
    <t>Environmental Commission</t>
  </si>
  <si>
    <t>Children, Youth &amp; Families</t>
  </si>
  <si>
    <t xml:space="preserve">Mayor's Offices </t>
  </si>
  <si>
    <t>Airport</t>
  </si>
  <si>
    <t>Arts Commission</t>
  </si>
  <si>
    <t xml:space="preserve">City Planning </t>
  </si>
  <si>
    <t>Civil Service Commission</t>
  </si>
  <si>
    <t>Fire Dept.</t>
  </si>
  <si>
    <t>Human Resources</t>
  </si>
  <si>
    <t>Human Rights Commission</t>
  </si>
  <si>
    <t>SFMTA</t>
  </si>
  <si>
    <t>Board of Appeals</t>
  </si>
  <si>
    <t>SFPD</t>
  </si>
  <si>
    <t>Office of Citizen Complaints</t>
  </si>
  <si>
    <t>Port of San Francisco</t>
  </si>
  <si>
    <t>Public Utilities Commission</t>
  </si>
  <si>
    <t>Public Library</t>
  </si>
  <si>
    <t>Recreation &amp; Parks</t>
  </si>
  <si>
    <t>Retirement Dept</t>
  </si>
  <si>
    <t xml:space="preserve">Human Services </t>
  </si>
  <si>
    <t>War Memorial</t>
  </si>
  <si>
    <t>Dept. on Status of Women</t>
  </si>
  <si>
    <t>Academy of Sciences</t>
  </si>
  <si>
    <t>Fine Arts Museum</t>
  </si>
  <si>
    <t>Asian Art Museum</t>
  </si>
  <si>
    <t>Children &amp; Families Commission</t>
  </si>
  <si>
    <t>Rent (Arbitration) Board</t>
  </si>
  <si>
    <t>Health Services Systems</t>
  </si>
  <si>
    <t>GSA City Administrator</t>
  </si>
  <si>
    <t>Dept. of Technology</t>
  </si>
  <si>
    <t>Animal Care &amp; Control</t>
  </si>
  <si>
    <t>Emergency Management</t>
  </si>
  <si>
    <t>Elections</t>
  </si>
  <si>
    <t>Public Health Admin/Clinics</t>
    <phoneticPr fontId="0" type="noConversion"/>
  </si>
  <si>
    <t>Laguna Honda Hospital</t>
    <phoneticPr fontId="0" type="noConversion"/>
  </si>
  <si>
    <t>SF General Hospital</t>
    <phoneticPr fontId="0" type="noConversion"/>
  </si>
  <si>
    <t>Public Works</t>
  </si>
  <si>
    <t>R</t>
  </si>
  <si>
    <t>Retirees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</si>
</sst>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4" x14ac:knownFonts="1">
    <font>
      <sz val="12"/>
      <color theme="1"/>
      <name val="Calibri"/>
      <family val="2"/>
      <scheme val="minor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left" vertical="center" wrapText="1" shrinkToFit="1"/>
    </xf>
    <xf numFmtId="164" fontId="2" fillId="0" borderId="6" xfId="0" applyNumberFormat="1" applyFont="1" applyFill="1" applyBorder="1" applyAlignment="1">
      <alignment horizontal="center" vertical="center" wrapText="1" shrinkToFit="1"/>
    </xf>
    <xf numFmtId="3" fontId="2" fillId="0" borderId="6" xfId="0" applyNumberFormat="1" applyFont="1" applyFill="1" applyBorder="1" applyAlignment="1">
      <alignment horizontal="center" vertical="center" wrapText="1" shrinkToFit="1"/>
    </xf>
    <xf numFmtId="165" fontId="2" fillId="0" borderId="6" xfId="0" applyNumberFormat="1" applyFont="1" applyFill="1" applyBorder="1" applyAlignment="1">
      <alignment horizontal="center" vertical="center" wrapText="1" shrinkToFit="1"/>
    </xf>
    <xf numFmtId="165" fontId="2" fillId="0" borderId="6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 vertical="center" wrapText="1" shrinkToFit="1"/>
    </xf>
    <xf numFmtId="3" fontId="2" fillId="3" borderId="6" xfId="0" applyNumberFormat="1" applyFont="1" applyFill="1" applyBorder="1" applyAlignment="1">
      <alignment horizontal="center" vertical="center" wrapText="1" shrinkToFit="1"/>
    </xf>
    <xf numFmtId="165" fontId="2" fillId="3" borderId="6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left" vertical="center" wrapText="1" shrinkToFit="1"/>
    </xf>
    <xf numFmtId="164" fontId="2" fillId="0" borderId="9" xfId="0" applyNumberFormat="1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165" fontId="2" fillId="0" borderId="9" xfId="0" applyNumberFormat="1" applyFont="1" applyFill="1" applyBorder="1" applyAlignment="1">
      <alignment horizontal="center" vertical="center" wrapText="1" shrinkToFit="1"/>
    </xf>
    <xf numFmtId="165" fontId="2" fillId="0" borderId="9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 vertical="center" wrapText="1" shrinkToFit="1"/>
    </xf>
    <xf numFmtId="3" fontId="2" fillId="3" borderId="9" xfId="0" applyNumberFormat="1" applyFont="1" applyFill="1" applyBorder="1" applyAlignment="1">
      <alignment horizontal="center" vertical="center" wrapText="1" shrinkToFit="1"/>
    </xf>
    <xf numFmtId="165" fontId="2" fillId="3" borderId="9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urray\AppData\Local\Microsoft\Windows\INetCache\Content.Outlook\72H8XGSM\2016_CCSF_Weekly_October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-House Report"/>
      <sheetName val="Public Report"/>
    </sheetNames>
    <sheetDataSet>
      <sheetData sheetId="0">
        <row r="3">
          <cell r="G3">
            <v>3406</v>
          </cell>
          <cell r="H3">
            <v>65</v>
          </cell>
          <cell r="I3">
            <v>12</v>
          </cell>
          <cell r="K3">
            <v>2</v>
          </cell>
          <cell r="L3">
            <v>1820</v>
          </cell>
        </row>
        <row r="4">
          <cell r="G4">
            <v>1530</v>
          </cell>
          <cell r="H4">
            <v>180</v>
          </cell>
          <cell r="I4">
            <v>4</v>
          </cell>
          <cell r="K4">
            <v>2</v>
          </cell>
          <cell r="L4">
            <v>1170</v>
          </cell>
        </row>
        <row r="5">
          <cell r="G5">
            <v>0</v>
          </cell>
          <cell r="H5">
            <v>275</v>
          </cell>
          <cell r="I5">
            <v>0</v>
          </cell>
          <cell r="K5">
            <v>0</v>
          </cell>
          <cell r="L5">
            <v>0</v>
          </cell>
        </row>
        <row r="6">
          <cell r="G6">
            <v>0</v>
          </cell>
          <cell r="H6">
            <v>280</v>
          </cell>
          <cell r="I6">
            <v>0</v>
          </cell>
          <cell r="K6">
            <v>0</v>
          </cell>
          <cell r="L6">
            <v>0</v>
          </cell>
        </row>
        <row r="7">
          <cell r="G7">
            <v>3510</v>
          </cell>
          <cell r="H7">
            <v>165</v>
          </cell>
          <cell r="I7">
            <v>6</v>
          </cell>
          <cell r="K7">
            <v>4</v>
          </cell>
          <cell r="L7">
            <v>3120</v>
          </cell>
        </row>
        <row r="8">
          <cell r="G8">
            <v>5920</v>
          </cell>
          <cell r="H8">
            <v>1000</v>
          </cell>
          <cell r="I8">
            <v>6</v>
          </cell>
          <cell r="K8">
            <v>3</v>
          </cell>
          <cell r="L8">
            <v>5460</v>
          </cell>
        </row>
        <row r="9">
          <cell r="G9">
            <v>5218</v>
          </cell>
          <cell r="H9">
            <v>192</v>
          </cell>
          <cell r="I9">
            <v>13</v>
          </cell>
          <cell r="K9">
            <v>4</v>
          </cell>
          <cell r="L9">
            <v>4160</v>
          </cell>
        </row>
        <row r="10">
          <cell r="G10">
            <v>32364.2</v>
          </cell>
          <cell r="H10">
            <v>225</v>
          </cell>
          <cell r="I10">
            <v>136</v>
          </cell>
          <cell r="K10">
            <v>24</v>
          </cell>
          <cell r="L10">
            <v>19450</v>
          </cell>
        </row>
        <row r="11">
          <cell r="G11">
            <v>11304</v>
          </cell>
          <cell r="H11">
            <v>290</v>
          </cell>
          <cell r="I11">
            <v>29</v>
          </cell>
          <cell r="K11">
            <v>9</v>
          </cell>
          <cell r="L11">
            <v>8658</v>
          </cell>
        </row>
        <row r="12">
          <cell r="G12">
            <v>0</v>
          </cell>
          <cell r="H12">
            <v>100</v>
          </cell>
          <cell r="I12">
            <v>0</v>
          </cell>
          <cell r="K12">
            <v>0</v>
          </cell>
          <cell r="L12">
            <v>0</v>
          </cell>
        </row>
        <row r="13">
          <cell r="G13">
            <v>5312</v>
          </cell>
          <cell r="I13">
            <v>13</v>
          </cell>
          <cell r="K13">
            <v>4</v>
          </cell>
          <cell r="L13">
            <v>3760</v>
          </cell>
        </row>
        <row r="14">
          <cell r="G14">
            <v>6681</v>
          </cell>
          <cell r="H14">
            <v>82</v>
          </cell>
          <cell r="I14">
            <v>19</v>
          </cell>
          <cell r="K14">
            <v>6</v>
          </cell>
          <cell r="L14">
            <v>5200</v>
          </cell>
        </row>
        <row r="15">
          <cell r="G15">
            <v>0</v>
          </cell>
          <cell r="H15">
            <v>13</v>
          </cell>
          <cell r="I15">
            <v>0</v>
          </cell>
          <cell r="K15">
            <v>0</v>
          </cell>
          <cell r="L15">
            <v>0</v>
          </cell>
        </row>
        <row r="16">
          <cell r="G16">
            <v>2860</v>
          </cell>
          <cell r="H16">
            <v>280</v>
          </cell>
          <cell r="I16">
            <v>11</v>
          </cell>
          <cell r="K16">
            <v>2</v>
          </cell>
          <cell r="L16">
            <v>1560</v>
          </cell>
        </row>
        <row r="17">
          <cell r="G17">
            <v>4801</v>
          </cell>
          <cell r="H17">
            <v>125</v>
          </cell>
          <cell r="I17">
            <v>25</v>
          </cell>
          <cell r="K17">
            <v>1</v>
          </cell>
          <cell r="L17">
            <v>520</v>
          </cell>
        </row>
        <row r="18">
          <cell r="G18">
            <v>6455</v>
          </cell>
          <cell r="H18">
            <v>90</v>
          </cell>
          <cell r="I18">
            <v>27</v>
          </cell>
          <cell r="K18">
            <v>3</v>
          </cell>
          <cell r="L18">
            <v>3120</v>
          </cell>
        </row>
        <row r="19">
          <cell r="G19">
            <v>1820</v>
          </cell>
          <cell r="H19">
            <v>40</v>
          </cell>
          <cell r="I19">
            <v>4</v>
          </cell>
          <cell r="K19">
            <v>2</v>
          </cell>
          <cell r="L19">
            <v>1560</v>
          </cell>
        </row>
        <row r="20">
          <cell r="G20">
            <v>1510</v>
          </cell>
          <cell r="H20">
            <v>78</v>
          </cell>
          <cell r="I20">
            <v>9</v>
          </cell>
          <cell r="K20">
            <v>1</v>
          </cell>
          <cell r="L20">
            <v>500</v>
          </cell>
        </row>
        <row r="21">
          <cell r="G21">
            <v>128032</v>
          </cell>
          <cell r="H21">
            <v>1553</v>
          </cell>
          <cell r="I21">
            <v>746</v>
          </cell>
          <cell r="K21">
            <v>99</v>
          </cell>
          <cell r="L21">
            <v>67086</v>
          </cell>
        </row>
        <row r="22">
          <cell r="G22">
            <v>802</v>
          </cell>
          <cell r="H22">
            <v>38</v>
          </cell>
          <cell r="I22">
            <v>5</v>
          </cell>
          <cell r="K22">
            <v>0</v>
          </cell>
          <cell r="L22">
            <v>0</v>
          </cell>
        </row>
        <row r="23">
          <cell r="G23">
            <v>2080</v>
          </cell>
          <cell r="H23">
            <v>240</v>
          </cell>
          <cell r="I23">
            <v>5</v>
          </cell>
          <cell r="K23">
            <v>1</v>
          </cell>
          <cell r="L23">
            <v>520</v>
          </cell>
        </row>
        <row r="24">
          <cell r="G24">
            <v>1898</v>
          </cell>
          <cell r="H24">
            <v>6</v>
          </cell>
          <cell r="I24">
            <v>6</v>
          </cell>
          <cell r="K24">
            <v>2</v>
          </cell>
          <cell r="L24">
            <v>1560</v>
          </cell>
        </row>
        <row r="25">
          <cell r="G25">
            <v>12740</v>
          </cell>
          <cell r="H25">
            <v>1600</v>
          </cell>
          <cell r="I25">
            <v>27</v>
          </cell>
          <cell r="K25">
            <v>15</v>
          </cell>
          <cell r="L25">
            <v>10270</v>
          </cell>
        </row>
        <row r="26">
          <cell r="G26">
            <v>5875</v>
          </cell>
          <cell r="H26">
            <v>170</v>
          </cell>
          <cell r="I26">
            <v>22</v>
          </cell>
          <cell r="K26">
            <v>5</v>
          </cell>
          <cell r="L26">
            <v>2600</v>
          </cell>
        </row>
        <row r="27">
          <cell r="G27">
            <v>0</v>
          </cell>
          <cell r="H27">
            <v>10</v>
          </cell>
          <cell r="I27">
            <v>0</v>
          </cell>
          <cell r="K27">
            <v>0</v>
          </cell>
          <cell r="L27">
            <v>0</v>
          </cell>
        </row>
        <row r="28">
          <cell r="G28">
            <v>32928</v>
          </cell>
          <cell r="H28">
            <v>5858</v>
          </cell>
          <cell r="I28">
            <v>99</v>
          </cell>
          <cell r="K28">
            <v>31</v>
          </cell>
          <cell r="L28">
            <v>23632</v>
          </cell>
        </row>
        <row r="29">
          <cell r="G29">
            <v>806</v>
          </cell>
          <cell r="H29">
            <v>5</v>
          </cell>
          <cell r="I29">
            <v>4</v>
          </cell>
          <cell r="K29">
            <v>1</v>
          </cell>
          <cell r="L29">
            <v>624</v>
          </cell>
        </row>
        <row r="30">
          <cell r="G30">
            <v>63658</v>
          </cell>
          <cell r="H30">
            <v>3010</v>
          </cell>
          <cell r="I30">
            <v>228</v>
          </cell>
          <cell r="K30">
            <v>48</v>
          </cell>
          <cell r="L30">
            <v>35896</v>
          </cell>
        </row>
        <row r="31">
          <cell r="G31">
            <v>0</v>
          </cell>
          <cell r="H31">
            <v>38</v>
          </cell>
          <cell r="I31">
            <v>0</v>
          </cell>
          <cell r="K31">
            <v>0</v>
          </cell>
          <cell r="L31">
            <v>0</v>
          </cell>
        </row>
        <row r="32">
          <cell r="G32">
            <v>17490</v>
          </cell>
          <cell r="H32">
            <v>226</v>
          </cell>
          <cell r="I32">
            <v>60</v>
          </cell>
          <cell r="K32">
            <v>14</v>
          </cell>
          <cell r="L32">
            <v>10810</v>
          </cell>
        </row>
        <row r="33">
          <cell r="G33">
            <v>33299</v>
          </cell>
          <cell r="H33">
            <v>2100</v>
          </cell>
          <cell r="I33">
            <v>118</v>
          </cell>
          <cell r="K33">
            <v>27</v>
          </cell>
          <cell r="L33">
            <v>20091</v>
          </cell>
        </row>
        <row r="34">
          <cell r="G34">
            <v>12468</v>
          </cell>
          <cell r="H34">
            <v>900</v>
          </cell>
          <cell r="I34">
            <v>39</v>
          </cell>
          <cell r="K34">
            <v>13</v>
          </cell>
          <cell r="L34">
            <v>7936</v>
          </cell>
        </row>
        <row r="35">
          <cell r="G35">
            <v>2132</v>
          </cell>
          <cell r="H35">
            <v>1722</v>
          </cell>
          <cell r="I35">
            <v>6</v>
          </cell>
          <cell r="K35">
            <v>3</v>
          </cell>
          <cell r="L35">
            <v>1560</v>
          </cell>
        </row>
        <row r="36">
          <cell r="G36">
            <v>3789</v>
          </cell>
          <cell r="H36">
            <v>100</v>
          </cell>
          <cell r="I36">
            <v>15</v>
          </cell>
          <cell r="K36">
            <v>4</v>
          </cell>
          <cell r="L36">
            <v>2210</v>
          </cell>
        </row>
        <row r="37">
          <cell r="G37">
            <v>21390</v>
          </cell>
          <cell r="H37">
            <v>2100</v>
          </cell>
          <cell r="I37">
            <v>69</v>
          </cell>
          <cell r="K37">
            <v>16</v>
          </cell>
          <cell r="L37">
            <v>13266</v>
          </cell>
        </row>
        <row r="38">
          <cell r="G38">
            <v>0</v>
          </cell>
          <cell r="H38">
            <v>40</v>
          </cell>
          <cell r="I38">
            <v>0</v>
          </cell>
          <cell r="K38">
            <v>0</v>
          </cell>
          <cell r="L38">
            <v>0</v>
          </cell>
        </row>
        <row r="39">
          <cell r="G39">
            <v>805</v>
          </cell>
          <cell r="H39">
            <v>20</v>
          </cell>
          <cell r="I39">
            <v>7</v>
          </cell>
          <cell r="K39">
            <v>0</v>
          </cell>
          <cell r="L39">
            <v>0</v>
          </cell>
        </row>
        <row r="40">
          <cell r="G40">
            <v>0</v>
          </cell>
          <cell r="H40">
            <v>10</v>
          </cell>
          <cell r="I40">
            <v>0</v>
          </cell>
          <cell r="K40">
            <v>0</v>
          </cell>
          <cell r="L40">
            <v>0</v>
          </cell>
        </row>
        <row r="41">
          <cell r="G41">
            <v>0</v>
          </cell>
          <cell r="H41">
            <v>245</v>
          </cell>
          <cell r="I41">
            <v>0</v>
          </cell>
          <cell r="K41">
            <v>0</v>
          </cell>
          <cell r="L41">
            <v>0</v>
          </cell>
        </row>
        <row r="42">
          <cell r="G42">
            <v>0</v>
          </cell>
          <cell r="H42">
            <v>200</v>
          </cell>
          <cell r="I42">
            <v>0</v>
          </cell>
          <cell r="K42">
            <v>0</v>
          </cell>
          <cell r="L42">
            <v>0</v>
          </cell>
        </row>
        <row r="44">
          <cell r="G44">
            <v>2361</v>
          </cell>
          <cell r="H44">
            <v>25</v>
          </cell>
          <cell r="I44">
            <v>12</v>
          </cell>
          <cell r="K44">
            <v>3</v>
          </cell>
          <cell r="L44">
            <v>1780</v>
          </cell>
        </row>
        <row r="45">
          <cell r="G45">
            <v>3463</v>
          </cell>
          <cell r="H45">
            <v>7</v>
          </cell>
          <cell r="I45">
            <v>6</v>
          </cell>
          <cell r="K45">
            <v>5</v>
          </cell>
          <cell r="L45">
            <v>3307</v>
          </cell>
        </row>
        <row r="46">
          <cell r="G46">
            <v>25455</v>
          </cell>
          <cell r="H46">
            <v>713</v>
          </cell>
          <cell r="I46">
            <v>95</v>
          </cell>
          <cell r="K46">
            <v>20</v>
          </cell>
          <cell r="L46">
            <v>16470</v>
          </cell>
        </row>
        <row r="63">
          <cell r="G63">
            <v>29409</v>
          </cell>
          <cell r="H63">
            <v>300</v>
          </cell>
          <cell r="I63">
            <v>60</v>
          </cell>
          <cell r="K63">
            <v>29</v>
          </cell>
          <cell r="L63">
            <v>23912</v>
          </cell>
        </row>
        <row r="64">
          <cell r="G64">
            <v>3040</v>
          </cell>
          <cell r="H64">
            <v>55</v>
          </cell>
          <cell r="I64">
            <v>8</v>
          </cell>
          <cell r="K64">
            <v>2</v>
          </cell>
          <cell r="L64">
            <v>2522</v>
          </cell>
        </row>
        <row r="65">
          <cell r="G65">
            <v>7275</v>
          </cell>
          <cell r="H65">
            <v>250</v>
          </cell>
          <cell r="I65">
            <v>15</v>
          </cell>
          <cell r="K65">
            <v>9</v>
          </cell>
          <cell r="L65">
            <v>6310</v>
          </cell>
        </row>
        <row r="66">
          <cell r="G66">
            <v>2652</v>
          </cell>
          <cell r="H66">
            <v>40</v>
          </cell>
          <cell r="I66">
            <v>5</v>
          </cell>
          <cell r="K66">
            <v>3</v>
          </cell>
          <cell r="L66">
            <v>2262</v>
          </cell>
        </row>
        <row r="67">
          <cell r="G67">
            <v>6230</v>
          </cell>
          <cell r="H67">
            <v>2000</v>
          </cell>
          <cell r="I67">
            <v>15</v>
          </cell>
          <cell r="K67">
            <v>7</v>
          </cell>
          <cell r="L67">
            <v>4680</v>
          </cell>
        </row>
        <row r="68">
          <cell r="G68">
            <v>0</v>
          </cell>
          <cell r="H68">
            <v>1153</v>
          </cell>
          <cell r="I68">
            <v>0</v>
          </cell>
          <cell r="K68">
            <v>0</v>
          </cell>
          <cell r="L68">
            <v>0</v>
          </cell>
        </row>
        <row r="69">
          <cell r="G69">
            <v>11876</v>
          </cell>
          <cell r="H69">
            <v>3000</v>
          </cell>
          <cell r="I69">
            <v>7</v>
          </cell>
          <cell r="K69">
            <v>5</v>
          </cell>
          <cell r="L69">
            <v>11800</v>
          </cell>
        </row>
        <row r="70">
          <cell r="G70">
            <v>20621</v>
          </cell>
          <cell r="H70">
            <v>1620</v>
          </cell>
          <cell r="I70">
            <v>70</v>
          </cell>
          <cell r="K70">
            <v>18</v>
          </cell>
          <cell r="L70">
            <v>13084</v>
          </cell>
        </row>
        <row r="71">
          <cell r="G71">
            <v>7465</v>
          </cell>
          <cell r="I71">
            <v>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J3" sqref="J3"/>
    </sheetView>
  </sheetViews>
  <sheetFormatPr defaultRowHeight="15.6" x14ac:dyDescent="0.3"/>
  <cols>
    <col min="2" max="2" width="25.3984375" customWidth="1"/>
    <col min="3" max="3" width="10.796875" bestFit="1" customWidth="1"/>
    <col min="8" max="8" width="10.796875" bestFit="1" customWidth="1"/>
    <col min="12" max="12" width="12.69921875" bestFit="1" customWidth="1"/>
  </cols>
  <sheetData>
    <row r="1" spans="1:15" ht="17.399999999999999" x14ac:dyDescent="0.3">
      <c r="A1" s="1" t="s">
        <v>0</v>
      </c>
      <c r="B1" s="2"/>
      <c r="C1" s="3">
        <f>SUM(C3:C55)</f>
        <v>552730.19999999995</v>
      </c>
      <c r="D1" s="4">
        <f>SUM(D3:D55)</f>
        <v>32834</v>
      </c>
      <c r="E1" s="4">
        <f>SUM(E3:E55)</f>
        <v>2131</v>
      </c>
      <c r="F1" s="5">
        <f>E1/D1</f>
        <v>6.4902235487604307E-2</v>
      </c>
      <c r="G1" s="6">
        <f>SUM(G3:G56)</f>
        <v>450</v>
      </c>
      <c r="H1" s="3">
        <f>SUM(H3:H56)</f>
        <v>346246</v>
      </c>
      <c r="I1" s="5">
        <f>G1/E1</f>
        <v>0.21116846550915064</v>
      </c>
      <c r="J1" s="5">
        <f>H1/C1</f>
        <v>0.62642859029595277</v>
      </c>
      <c r="K1" s="7">
        <v>1</v>
      </c>
      <c r="L1" s="8">
        <v>1345565</v>
      </c>
      <c r="M1" s="9">
        <v>29641</v>
      </c>
      <c r="N1" s="9">
        <v>5627</v>
      </c>
      <c r="O1" s="10">
        <v>0.18983839951418643</v>
      </c>
    </row>
    <row r="2" spans="1:15" ht="174" x14ac:dyDescent="0.3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3" t="s">
        <v>8</v>
      </c>
      <c r="I2" s="12" t="s">
        <v>9</v>
      </c>
      <c r="J2" s="12" t="s">
        <v>10</v>
      </c>
      <c r="K2" s="16" t="s">
        <v>11</v>
      </c>
      <c r="L2" s="17" t="s">
        <v>12</v>
      </c>
      <c r="M2" s="18" t="s">
        <v>13</v>
      </c>
      <c r="N2" s="18" t="s">
        <v>14</v>
      </c>
      <c r="O2" s="19" t="s">
        <v>15</v>
      </c>
    </row>
    <row r="3" spans="1:15" ht="69.599999999999994" x14ac:dyDescent="0.3">
      <c r="A3" s="20">
        <v>1</v>
      </c>
      <c r="B3" s="21" t="s">
        <v>16</v>
      </c>
      <c r="C3" s="22">
        <f>'[1]In-House Report'!G3</f>
        <v>3406</v>
      </c>
      <c r="D3" s="23">
        <f>'[1]In-House Report'!H3</f>
        <v>65</v>
      </c>
      <c r="E3" s="23">
        <f>'[1]In-House Report'!I3</f>
        <v>12</v>
      </c>
      <c r="F3" s="24">
        <f>E3/D3</f>
        <v>0.18461538461538463</v>
      </c>
      <c r="G3" s="23">
        <f>'[1]In-House Report'!K3</f>
        <v>2</v>
      </c>
      <c r="H3" s="22">
        <f>'[1]In-House Report'!L3</f>
        <v>1820</v>
      </c>
      <c r="I3" s="25">
        <f>G3/E3</f>
        <v>0.16666666666666666</v>
      </c>
      <c r="J3" s="25">
        <f>H3/C3</f>
        <v>0.53435114503816794</v>
      </c>
      <c r="K3" s="26">
        <f>C3/$C$1</f>
        <v>6.1621384176221965E-3</v>
      </c>
      <c r="L3" s="27">
        <v>4145</v>
      </c>
      <c r="M3" s="28">
        <v>65</v>
      </c>
      <c r="N3" s="28">
        <v>18</v>
      </c>
      <c r="O3" s="29">
        <v>0.27692307692307694</v>
      </c>
    </row>
    <row r="4" spans="1:15" ht="69.599999999999994" x14ac:dyDescent="0.3">
      <c r="A4" s="20">
        <v>2</v>
      </c>
      <c r="B4" s="21" t="s">
        <v>17</v>
      </c>
      <c r="C4" s="22">
        <f>'[1]In-House Report'!G4</f>
        <v>1530</v>
      </c>
      <c r="D4" s="23">
        <f>'[1]In-House Report'!H4</f>
        <v>180</v>
      </c>
      <c r="E4" s="23">
        <f>'[1]In-House Report'!I4</f>
        <v>4</v>
      </c>
      <c r="F4" s="24">
        <f t="shared" ref="F4:F12" si="0">E4/D4</f>
        <v>2.2222222222222223E-2</v>
      </c>
      <c r="G4" s="23">
        <f>'[1]In-House Report'!K4</f>
        <v>2</v>
      </c>
      <c r="H4" s="22">
        <f>'[1]In-House Report'!L4</f>
        <v>1170</v>
      </c>
      <c r="I4" s="25">
        <f t="shared" ref="I4:I55" si="1">G4/E4</f>
        <v>0.5</v>
      </c>
      <c r="J4" s="25">
        <f t="shared" ref="J4:J55" si="2">H4/C4</f>
        <v>0.76470588235294112</v>
      </c>
      <c r="K4" s="26">
        <f t="shared" ref="K4:K55" si="3">C4/$C$1</f>
        <v>2.7680774453793192E-3</v>
      </c>
      <c r="L4" s="27">
        <v>2477</v>
      </c>
      <c r="M4" s="28">
        <v>180</v>
      </c>
      <c r="N4" s="28">
        <v>11</v>
      </c>
      <c r="O4" s="29">
        <v>6.1111111111111109E-2</v>
      </c>
    </row>
    <row r="5" spans="1:15" ht="52.2" x14ac:dyDescent="0.3">
      <c r="A5" s="20">
        <v>3</v>
      </c>
      <c r="B5" s="21" t="s">
        <v>18</v>
      </c>
      <c r="C5" s="22">
        <f>'[1]In-House Report'!G5</f>
        <v>0</v>
      </c>
      <c r="D5" s="23">
        <f>'[1]In-House Report'!H5</f>
        <v>275</v>
      </c>
      <c r="E5" s="23">
        <f>'[1]In-House Report'!I5</f>
        <v>0</v>
      </c>
      <c r="F5" s="24">
        <f t="shared" si="0"/>
        <v>0</v>
      </c>
      <c r="G5" s="23">
        <f>'[1]In-House Report'!K5</f>
        <v>0</v>
      </c>
      <c r="H5" s="22">
        <f>'[1]In-House Report'!L5</f>
        <v>0</v>
      </c>
      <c r="I5" s="25" t="e">
        <f t="shared" si="1"/>
        <v>#DIV/0!</v>
      </c>
      <c r="J5" s="25" t="e">
        <f t="shared" si="2"/>
        <v>#DIV/0!</v>
      </c>
      <c r="K5" s="26">
        <f t="shared" si="3"/>
        <v>0</v>
      </c>
      <c r="L5" s="27">
        <v>23272</v>
      </c>
      <c r="M5" s="28">
        <v>308</v>
      </c>
      <c r="N5" s="28">
        <v>29</v>
      </c>
      <c r="O5" s="29">
        <v>9.4155844155844159E-2</v>
      </c>
    </row>
    <row r="6" spans="1:15" ht="69.599999999999994" x14ac:dyDescent="0.3">
      <c r="A6" s="20">
        <v>4</v>
      </c>
      <c r="B6" s="21" t="s">
        <v>19</v>
      </c>
      <c r="C6" s="22">
        <f>'[1]In-House Report'!G6</f>
        <v>0</v>
      </c>
      <c r="D6" s="23">
        <f>'[1]In-House Report'!H6</f>
        <v>280</v>
      </c>
      <c r="E6" s="23">
        <f>'[1]In-House Report'!I6</f>
        <v>0</v>
      </c>
      <c r="F6" s="24">
        <f t="shared" si="0"/>
        <v>0</v>
      </c>
      <c r="G6" s="23">
        <f>'[1]In-House Report'!K6</f>
        <v>0</v>
      </c>
      <c r="H6" s="22">
        <f>'[1]In-House Report'!L6</f>
        <v>0</v>
      </c>
      <c r="I6" s="25" t="e">
        <f t="shared" si="1"/>
        <v>#DIV/0!</v>
      </c>
      <c r="J6" s="25" t="e">
        <f t="shared" si="2"/>
        <v>#DIV/0!</v>
      </c>
      <c r="K6" s="26">
        <f t="shared" si="3"/>
        <v>0</v>
      </c>
      <c r="L6" s="27">
        <v>260</v>
      </c>
      <c r="M6" s="28">
        <v>270</v>
      </c>
      <c r="N6" s="28">
        <v>2</v>
      </c>
      <c r="O6" s="29">
        <v>7.4074074074074077E-3</v>
      </c>
    </row>
    <row r="7" spans="1:15" ht="52.2" x14ac:dyDescent="0.3">
      <c r="A7" s="20">
        <v>5</v>
      </c>
      <c r="B7" s="21" t="s">
        <v>20</v>
      </c>
      <c r="C7" s="22">
        <f>'[1]In-House Report'!G7</f>
        <v>3510</v>
      </c>
      <c r="D7" s="23">
        <f>'[1]In-House Report'!H7</f>
        <v>165</v>
      </c>
      <c r="E7" s="23">
        <f>'[1]In-House Report'!I7</f>
        <v>6</v>
      </c>
      <c r="F7" s="24">
        <f t="shared" si="0"/>
        <v>3.6363636363636362E-2</v>
      </c>
      <c r="G7" s="23">
        <f>'[1]In-House Report'!K7</f>
        <v>4</v>
      </c>
      <c r="H7" s="22">
        <f>'[1]In-House Report'!L7</f>
        <v>3120</v>
      </c>
      <c r="I7" s="25">
        <f t="shared" si="1"/>
        <v>0.66666666666666663</v>
      </c>
      <c r="J7" s="25">
        <f t="shared" si="2"/>
        <v>0.88888888888888884</v>
      </c>
      <c r="K7" s="26">
        <f t="shared" si="3"/>
        <v>6.350295315870203E-3</v>
      </c>
      <c r="L7" s="27">
        <v>6942</v>
      </c>
      <c r="M7" s="28">
        <v>165</v>
      </c>
      <c r="N7" s="28">
        <v>10</v>
      </c>
      <c r="O7" s="29">
        <v>6.0606060606060608E-2</v>
      </c>
    </row>
    <row r="8" spans="1:15" ht="17.399999999999999" x14ac:dyDescent="0.3">
      <c r="A8" s="20">
        <v>6</v>
      </c>
      <c r="B8" s="21" t="s">
        <v>21</v>
      </c>
      <c r="C8" s="22">
        <f>'[1]In-House Report'!G8</f>
        <v>5920</v>
      </c>
      <c r="D8" s="23">
        <f>'[1]In-House Report'!H8</f>
        <v>1000</v>
      </c>
      <c r="E8" s="23">
        <f>'[1]In-House Report'!I8</f>
        <v>6</v>
      </c>
      <c r="F8" s="24">
        <f t="shared" si="0"/>
        <v>6.0000000000000001E-3</v>
      </c>
      <c r="G8" s="23">
        <f>'[1]In-House Report'!K8</f>
        <v>3</v>
      </c>
      <c r="H8" s="22">
        <f>'[1]In-House Report'!L8</f>
        <v>5460</v>
      </c>
      <c r="I8" s="25">
        <f t="shared" si="1"/>
        <v>0.5</v>
      </c>
      <c r="J8" s="25">
        <f t="shared" si="2"/>
        <v>0.92229729729729726</v>
      </c>
      <c r="K8" s="26">
        <f t="shared" si="3"/>
        <v>1.0710469592578804E-2</v>
      </c>
      <c r="L8" s="27">
        <v>33804</v>
      </c>
      <c r="M8" s="28">
        <v>1020</v>
      </c>
      <c r="N8" s="28">
        <v>81</v>
      </c>
      <c r="O8" s="29">
        <v>7.9411764705882348E-2</v>
      </c>
    </row>
    <row r="9" spans="1:15" ht="87" x14ac:dyDescent="0.3">
      <c r="A9" s="20">
        <v>8</v>
      </c>
      <c r="B9" s="21" t="s">
        <v>22</v>
      </c>
      <c r="C9" s="22">
        <f>'[1]In-House Report'!G9</f>
        <v>5218</v>
      </c>
      <c r="D9" s="23">
        <f>'[1]In-House Report'!H9</f>
        <v>192</v>
      </c>
      <c r="E9" s="23">
        <f>'[1]In-House Report'!I9</f>
        <v>13</v>
      </c>
      <c r="F9" s="24">
        <f t="shared" si="0"/>
        <v>6.7708333333333329E-2</v>
      </c>
      <c r="G9" s="23">
        <f>'[1]In-House Report'!K9</f>
        <v>4</v>
      </c>
      <c r="H9" s="22">
        <f>'[1]In-House Report'!L9</f>
        <v>4160</v>
      </c>
      <c r="I9" s="25">
        <f t="shared" si="1"/>
        <v>0.30769230769230771</v>
      </c>
      <c r="J9" s="25">
        <f t="shared" si="2"/>
        <v>0.79724032196243777</v>
      </c>
      <c r="K9" s="26">
        <f t="shared" si="3"/>
        <v>9.4404105294047629E-3</v>
      </c>
      <c r="L9" s="27">
        <v>8026</v>
      </c>
      <c r="M9" s="28">
        <v>210</v>
      </c>
      <c r="N9" s="28">
        <v>25</v>
      </c>
      <c r="O9" s="29">
        <v>0.11904761904761904</v>
      </c>
    </row>
    <row r="10" spans="1:15" ht="34.799999999999997" x14ac:dyDescent="0.3">
      <c r="A10" s="20">
        <v>9</v>
      </c>
      <c r="B10" s="21" t="s">
        <v>23</v>
      </c>
      <c r="C10" s="22">
        <f>'[1]In-House Report'!G10</f>
        <v>32364.2</v>
      </c>
      <c r="D10" s="23">
        <f>'[1]In-House Report'!H10</f>
        <v>225</v>
      </c>
      <c r="E10" s="23">
        <f>'[1]In-House Report'!I10</f>
        <v>136</v>
      </c>
      <c r="F10" s="24">
        <f t="shared" si="0"/>
        <v>0.60444444444444445</v>
      </c>
      <c r="G10" s="23">
        <f>'[1]In-House Report'!K10</f>
        <v>24</v>
      </c>
      <c r="H10" s="22">
        <f>'[1]In-House Report'!L10</f>
        <v>19450</v>
      </c>
      <c r="I10" s="25">
        <f t="shared" si="1"/>
        <v>0.17647058823529413</v>
      </c>
      <c r="J10" s="25">
        <f t="shared" si="2"/>
        <v>0.60097267968928625</v>
      </c>
      <c r="K10" s="26">
        <f t="shared" si="3"/>
        <v>5.8553341214212656E-2</v>
      </c>
      <c r="L10" s="27">
        <v>55148</v>
      </c>
      <c r="M10" s="28">
        <v>250</v>
      </c>
      <c r="N10" s="28">
        <v>206</v>
      </c>
      <c r="O10" s="29">
        <v>0.82399999999999995</v>
      </c>
    </row>
    <row r="11" spans="1:15" ht="69.599999999999994" x14ac:dyDescent="0.3">
      <c r="A11" s="20">
        <v>12</v>
      </c>
      <c r="B11" s="21" t="s">
        <v>24</v>
      </c>
      <c r="C11" s="22">
        <f>'[1]In-House Report'!G11</f>
        <v>11304</v>
      </c>
      <c r="D11" s="23">
        <f>'[1]In-House Report'!H11</f>
        <v>290</v>
      </c>
      <c r="E11" s="23">
        <f>'[1]In-House Report'!I11</f>
        <v>29</v>
      </c>
      <c r="F11" s="24">
        <f t="shared" si="0"/>
        <v>0.1</v>
      </c>
      <c r="G11" s="23">
        <f>'[1]In-House Report'!K11</f>
        <v>9</v>
      </c>
      <c r="H11" s="22">
        <f>'[1]In-House Report'!L11</f>
        <v>8658</v>
      </c>
      <c r="I11" s="25">
        <f t="shared" si="1"/>
        <v>0.31034482758620691</v>
      </c>
      <c r="J11" s="25">
        <f t="shared" si="2"/>
        <v>0.76592356687898089</v>
      </c>
      <c r="K11" s="26">
        <f t="shared" si="3"/>
        <v>2.04512074788025E-2</v>
      </c>
      <c r="L11" s="27">
        <v>13147</v>
      </c>
      <c r="M11" s="28">
        <v>240</v>
      </c>
      <c r="N11" s="28">
        <v>38</v>
      </c>
      <c r="O11" s="29">
        <v>0.15833333333333333</v>
      </c>
    </row>
    <row r="12" spans="1:15" ht="52.2" x14ac:dyDescent="0.3">
      <c r="A12" s="20">
        <v>13</v>
      </c>
      <c r="B12" s="21" t="s">
        <v>25</v>
      </c>
      <c r="C12" s="22">
        <f>'[1]In-House Report'!G12</f>
        <v>0</v>
      </c>
      <c r="D12" s="23">
        <f>'[1]In-House Report'!H12</f>
        <v>100</v>
      </c>
      <c r="E12" s="23">
        <f>'[1]In-House Report'!I12</f>
        <v>0</v>
      </c>
      <c r="F12" s="24">
        <f t="shared" si="0"/>
        <v>0</v>
      </c>
      <c r="G12" s="23">
        <f>'[1]In-House Report'!K12</f>
        <v>0</v>
      </c>
      <c r="H12" s="22">
        <f>'[1]In-House Report'!L12</f>
        <v>0</v>
      </c>
      <c r="I12" s="25" t="e">
        <f t="shared" si="1"/>
        <v>#DIV/0!</v>
      </c>
      <c r="J12" s="25" t="e">
        <f t="shared" si="2"/>
        <v>#DIV/0!</v>
      </c>
      <c r="K12" s="26">
        <f t="shared" si="3"/>
        <v>0</v>
      </c>
      <c r="L12" s="27">
        <v>0</v>
      </c>
      <c r="M12" s="28">
        <v>138</v>
      </c>
      <c r="N12" s="28">
        <v>0</v>
      </c>
      <c r="O12" s="29">
        <v>0</v>
      </c>
    </row>
    <row r="13" spans="1:15" ht="69.599999999999994" x14ac:dyDescent="0.3">
      <c r="A13" s="20">
        <v>14</v>
      </c>
      <c r="B13" s="21" t="s">
        <v>26</v>
      </c>
      <c r="C13" s="22">
        <f>'[1]In-House Report'!G13</f>
        <v>5312</v>
      </c>
      <c r="D13" s="23">
        <f>'[1]In-House Report'!H13</f>
        <v>0</v>
      </c>
      <c r="E13" s="23">
        <f>'[1]In-House Report'!I13</f>
        <v>13</v>
      </c>
      <c r="F13" s="24"/>
      <c r="G13" s="23">
        <f>'[1]In-House Report'!K13</f>
        <v>4</v>
      </c>
      <c r="H13" s="22">
        <f>'[1]In-House Report'!L13</f>
        <v>3760</v>
      </c>
      <c r="I13" s="25">
        <f t="shared" si="1"/>
        <v>0.30769230769230771</v>
      </c>
      <c r="J13" s="25">
        <f t="shared" si="2"/>
        <v>0.70783132530120485</v>
      </c>
      <c r="K13" s="26">
        <f t="shared" si="3"/>
        <v>9.6104754182058452E-3</v>
      </c>
      <c r="L13" s="27">
        <v>7698</v>
      </c>
      <c r="M13" s="28">
        <v>0</v>
      </c>
      <c r="N13" s="28">
        <v>23</v>
      </c>
      <c r="O13" s="29"/>
    </row>
    <row r="14" spans="1:15" ht="87" x14ac:dyDescent="0.3">
      <c r="A14" s="20">
        <v>17</v>
      </c>
      <c r="B14" s="21" t="s">
        <v>27</v>
      </c>
      <c r="C14" s="22">
        <f>'[1]In-House Report'!G14</f>
        <v>6681</v>
      </c>
      <c r="D14" s="23">
        <f>'[1]In-House Report'!H14</f>
        <v>82</v>
      </c>
      <c r="E14" s="23">
        <f>'[1]In-House Report'!I14</f>
        <v>19</v>
      </c>
      <c r="F14" s="24">
        <f t="shared" ref="F14:F54" si="4">E14/D14</f>
        <v>0.23170731707317074</v>
      </c>
      <c r="G14" s="23">
        <f>'[1]In-House Report'!K14</f>
        <v>6</v>
      </c>
      <c r="H14" s="22">
        <f>'[1]In-House Report'!L14</f>
        <v>5200</v>
      </c>
      <c r="I14" s="25">
        <f t="shared" si="1"/>
        <v>0.31578947368421051</v>
      </c>
      <c r="J14" s="25">
        <f t="shared" si="2"/>
        <v>0.77832659781469837</v>
      </c>
      <c r="K14" s="26">
        <f t="shared" si="3"/>
        <v>1.2087271511489693E-2</v>
      </c>
      <c r="L14" s="27">
        <v>4524</v>
      </c>
      <c r="M14" s="28">
        <v>100</v>
      </c>
      <c r="N14" s="28">
        <v>14</v>
      </c>
      <c r="O14" s="29">
        <v>0.14000000000000001</v>
      </c>
    </row>
    <row r="15" spans="1:15" ht="52.2" x14ac:dyDescent="0.3">
      <c r="A15" s="20">
        <v>18</v>
      </c>
      <c r="B15" s="21" t="s">
        <v>28</v>
      </c>
      <c r="C15" s="22">
        <f>'[1]In-House Report'!G15</f>
        <v>0</v>
      </c>
      <c r="D15" s="23">
        <f>'[1]In-House Report'!H15</f>
        <v>13</v>
      </c>
      <c r="E15" s="23">
        <f>'[1]In-House Report'!I15</f>
        <v>0</v>
      </c>
      <c r="F15" s="24">
        <f t="shared" si="4"/>
        <v>0</v>
      </c>
      <c r="G15" s="23">
        <f>'[1]In-House Report'!K15</f>
        <v>0</v>
      </c>
      <c r="H15" s="22">
        <f>'[1]In-House Report'!L15</f>
        <v>0</v>
      </c>
      <c r="I15" s="25" t="e">
        <f t="shared" si="1"/>
        <v>#DIV/0!</v>
      </c>
      <c r="J15" s="25" t="e">
        <f t="shared" si="2"/>
        <v>#DIV/0!</v>
      </c>
      <c r="K15" s="26">
        <f t="shared" si="3"/>
        <v>0</v>
      </c>
      <c r="L15" s="27">
        <v>754</v>
      </c>
      <c r="M15" s="28">
        <v>17</v>
      </c>
      <c r="N15" s="28">
        <v>3</v>
      </c>
      <c r="O15" s="29">
        <v>0.17647058823529413</v>
      </c>
    </row>
    <row r="16" spans="1:15" ht="69.599999999999994" x14ac:dyDescent="0.3">
      <c r="A16" s="20">
        <v>19</v>
      </c>
      <c r="B16" s="21" t="s">
        <v>29</v>
      </c>
      <c r="C16" s="22">
        <f>'[1]In-House Report'!G16</f>
        <v>2860</v>
      </c>
      <c r="D16" s="23">
        <f>'[1]In-House Report'!H16</f>
        <v>280</v>
      </c>
      <c r="E16" s="23">
        <f>'[1]In-House Report'!I16</f>
        <v>11</v>
      </c>
      <c r="F16" s="24">
        <f t="shared" si="4"/>
        <v>3.9285714285714285E-2</v>
      </c>
      <c r="G16" s="23">
        <f>'[1]In-House Report'!K16</f>
        <v>2</v>
      </c>
      <c r="H16" s="22">
        <f>'[1]In-House Report'!L16</f>
        <v>1560</v>
      </c>
      <c r="I16" s="25">
        <f t="shared" si="1"/>
        <v>0.18181818181818182</v>
      </c>
      <c r="J16" s="25">
        <f t="shared" si="2"/>
        <v>0.54545454545454541</v>
      </c>
      <c r="K16" s="26">
        <f t="shared" si="3"/>
        <v>5.1743147018201655E-3</v>
      </c>
      <c r="L16" s="27">
        <v>3654</v>
      </c>
      <c r="M16" s="28">
        <v>300</v>
      </c>
      <c r="N16" s="28">
        <v>16</v>
      </c>
      <c r="O16" s="29">
        <v>5.3333333333333337E-2</v>
      </c>
    </row>
    <row r="17" spans="1:15" ht="109.2" x14ac:dyDescent="0.3">
      <c r="A17" s="20">
        <v>21</v>
      </c>
      <c r="B17" s="30" t="s">
        <v>30</v>
      </c>
      <c r="C17" s="22">
        <f>'[1]In-House Report'!G17</f>
        <v>4801</v>
      </c>
      <c r="D17" s="23">
        <f>'[1]In-House Report'!H17</f>
        <v>125</v>
      </c>
      <c r="E17" s="23">
        <f>'[1]In-House Report'!I17</f>
        <v>25</v>
      </c>
      <c r="F17" s="24">
        <f t="shared" si="4"/>
        <v>0.2</v>
      </c>
      <c r="G17" s="23">
        <f>'[1]In-House Report'!K17</f>
        <v>1</v>
      </c>
      <c r="H17" s="22">
        <f>'[1]In-House Report'!L17</f>
        <v>520</v>
      </c>
      <c r="I17" s="25">
        <f t="shared" si="1"/>
        <v>0.04</v>
      </c>
      <c r="J17" s="25">
        <f t="shared" si="2"/>
        <v>0.10831076858987711</v>
      </c>
      <c r="K17" s="26">
        <f t="shared" si="3"/>
        <v>8.6859737354680472E-3</v>
      </c>
      <c r="L17" s="27">
        <v>13041</v>
      </c>
      <c r="M17" s="28">
        <v>120</v>
      </c>
      <c r="N17" s="28">
        <v>56</v>
      </c>
      <c r="O17" s="29">
        <v>0.46666666666666667</v>
      </c>
    </row>
    <row r="18" spans="1:15" ht="87" x14ac:dyDescent="0.3">
      <c r="A18" s="20">
        <v>22</v>
      </c>
      <c r="B18" s="21" t="s">
        <v>31</v>
      </c>
      <c r="C18" s="22">
        <f>'[1]In-House Report'!G18</f>
        <v>6455</v>
      </c>
      <c r="D18" s="23">
        <f>'[1]In-House Report'!H18</f>
        <v>90</v>
      </c>
      <c r="E18" s="23">
        <f>'[1]In-House Report'!I18</f>
        <v>27</v>
      </c>
      <c r="F18" s="24">
        <f t="shared" si="4"/>
        <v>0.3</v>
      </c>
      <c r="G18" s="23">
        <f>'[1]In-House Report'!K18</f>
        <v>3</v>
      </c>
      <c r="H18" s="22">
        <f>'[1]In-House Report'!L18</f>
        <v>3120</v>
      </c>
      <c r="I18" s="25">
        <f t="shared" si="1"/>
        <v>0.1111111111111111</v>
      </c>
      <c r="J18" s="25">
        <f t="shared" si="2"/>
        <v>0.48334624322230829</v>
      </c>
      <c r="K18" s="26">
        <f t="shared" si="3"/>
        <v>1.1678392097989218E-2</v>
      </c>
      <c r="L18" s="27">
        <v>7994</v>
      </c>
      <c r="M18" s="28">
        <v>100</v>
      </c>
      <c r="N18" s="28">
        <v>41</v>
      </c>
      <c r="O18" s="29">
        <v>0.41</v>
      </c>
    </row>
    <row r="19" spans="1:15" ht="104.4" x14ac:dyDescent="0.3">
      <c r="A19" s="20">
        <v>23</v>
      </c>
      <c r="B19" s="21" t="s">
        <v>32</v>
      </c>
      <c r="C19" s="22">
        <f>'[1]In-House Report'!G19</f>
        <v>1820</v>
      </c>
      <c r="D19" s="23">
        <f>'[1]In-House Report'!H19</f>
        <v>40</v>
      </c>
      <c r="E19" s="23">
        <f>'[1]In-House Report'!I19</f>
        <v>4</v>
      </c>
      <c r="F19" s="24">
        <f t="shared" si="4"/>
        <v>0.1</v>
      </c>
      <c r="G19" s="23">
        <f>'[1]In-House Report'!K19</f>
        <v>2</v>
      </c>
      <c r="H19" s="22">
        <f>'[1]In-House Report'!L19</f>
        <v>1560</v>
      </c>
      <c r="I19" s="25">
        <f t="shared" si="1"/>
        <v>0.5</v>
      </c>
      <c r="J19" s="25">
        <f t="shared" si="2"/>
        <v>0.8571428571428571</v>
      </c>
      <c r="K19" s="26">
        <f t="shared" si="3"/>
        <v>3.292745719340105E-3</v>
      </c>
      <c r="L19" s="27">
        <v>1430</v>
      </c>
      <c r="M19" s="28">
        <v>40</v>
      </c>
      <c r="N19" s="28">
        <v>3</v>
      </c>
      <c r="O19" s="29">
        <v>7.4999999999999997E-2</v>
      </c>
    </row>
    <row r="20" spans="1:15" ht="69.599999999999994" x14ac:dyDescent="0.3">
      <c r="A20" s="20">
        <v>25</v>
      </c>
      <c r="B20" s="21" t="s">
        <v>33</v>
      </c>
      <c r="C20" s="22">
        <f>'[1]In-House Report'!G20</f>
        <v>1510</v>
      </c>
      <c r="D20" s="23">
        <f>'[1]In-House Report'!H20</f>
        <v>78</v>
      </c>
      <c r="E20" s="23">
        <f>'[1]In-House Report'!I20</f>
        <v>9</v>
      </c>
      <c r="F20" s="24">
        <f t="shared" si="4"/>
        <v>0.11538461538461539</v>
      </c>
      <c r="G20" s="23">
        <f>'[1]In-House Report'!K20</f>
        <v>1</v>
      </c>
      <c r="H20" s="22">
        <f>'[1]In-House Report'!L20</f>
        <v>500</v>
      </c>
      <c r="I20" s="25">
        <f t="shared" si="1"/>
        <v>0.1111111111111111</v>
      </c>
      <c r="J20" s="25">
        <f t="shared" si="2"/>
        <v>0.33112582781456956</v>
      </c>
      <c r="K20" s="26">
        <f t="shared" si="3"/>
        <v>2.7318934264854719E-3</v>
      </c>
      <c r="L20" s="27">
        <v>9368</v>
      </c>
      <c r="M20" s="28">
        <v>86</v>
      </c>
      <c r="N20" s="28">
        <v>34</v>
      </c>
      <c r="O20" s="29">
        <v>0.39534883720930231</v>
      </c>
    </row>
    <row r="21" spans="1:15" ht="34.799999999999997" x14ac:dyDescent="0.3">
      <c r="A21" s="20">
        <v>27</v>
      </c>
      <c r="B21" s="21" t="s">
        <v>34</v>
      </c>
      <c r="C21" s="22">
        <f>'[1]In-House Report'!G21</f>
        <v>128032</v>
      </c>
      <c r="D21" s="23">
        <f>'[1]In-House Report'!H21</f>
        <v>1553</v>
      </c>
      <c r="E21" s="23">
        <f>'[1]In-House Report'!I21</f>
        <v>746</v>
      </c>
      <c r="F21" s="24">
        <f t="shared" si="4"/>
        <v>0.48036059240180295</v>
      </c>
      <c r="G21" s="23">
        <f>'[1]In-House Report'!K21</f>
        <v>99</v>
      </c>
      <c r="H21" s="22">
        <f>'[1]In-House Report'!L21</f>
        <v>67086</v>
      </c>
      <c r="I21" s="25">
        <f t="shared" si="1"/>
        <v>0.13270777479892762</v>
      </c>
      <c r="J21" s="25">
        <f t="shared" si="2"/>
        <v>0.52397838040489875</v>
      </c>
      <c r="K21" s="26">
        <f t="shared" si="3"/>
        <v>0.23163561535085292</v>
      </c>
      <c r="L21" s="27">
        <v>179370</v>
      </c>
      <c r="M21" s="28">
        <v>1506</v>
      </c>
      <c r="N21" s="28">
        <v>1125</v>
      </c>
      <c r="O21" s="29">
        <v>0.74701195219123506</v>
      </c>
    </row>
    <row r="22" spans="1:15" ht="52.2" x14ac:dyDescent="0.3">
      <c r="A22" s="20">
        <v>28</v>
      </c>
      <c r="B22" s="21" t="s">
        <v>35</v>
      </c>
      <c r="C22" s="22">
        <f>'[1]In-House Report'!G22</f>
        <v>802</v>
      </c>
      <c r="D22" s="23">
        <f>'[1]In-House Report'!H22</f>
        <v>38</v>
      </c>
      <c r="E22" s="23">
        <f>'[1]In-House Report'!I22</f>
        <v>5</v>
      </c>
      <c r="F22" s="24">
        <f t="shared" si="4"/>
        <v>0.13157894736842105</v>
      </c>
      <c r="G22" s="23">
        <f>'[1]In-House Report'!K22</f>
        <v>0</v>
      </c>
      <c r="H22" s="22">
        <f>'[1]In-House Report'!L22</f>
        <v>0</v>
      </c>
      <c r="I22" s="25">
        <f t="shared" si="1"/>
        <v>0</v>
      </c>
      <c r="J22" s="25">
        <f t="shared" si="2"/>
        <v>0</v>
      </c>
      <c r="K22" s="26">
        <f t="shared" si="3"/>
        <v>1.4509791576432771E-3</v>
      </c>
      <c r="L22" s="27">
        <v>1842</v>
      </c>
      <c r="M22" s="28">
        <v>38</v>
      </c>
      <c r="N22" s="28">
        <v>12</v>
      </c>
      <c r="O22" s="29">
        <v>0.31578947368421051</v>
      </c>
    </row>
    <row r="23" spans="1:15" ht="52.2" x14ac:dyDescent="0.3">
      <c r="A23" s="20">
        <v>29</v>
      </c>
      <c r="B23" s="21" t="s">
        <v>36</v>
      </c>
      <c r="C23" s="22">
        <f>'[1]In-House Report'!G23</f>
        <v>2080</v>
      </c>
      <c r="D23" s="23">
        <f>'[1]In-House Report'!H23</f>
        <v>240</v>
      </c>
      <c r="E23" s="23">
        <f>'[1]In-House Report'!I23</f>
        <v>5</v>
      </c>
      <c r="F23" s="24">
        <f t="shared" si="4"/>
        <v>2.0833333333333332E-2</v>
      </c>
      <c r="G23" s="23">
        <f>'[1]In-House Report'!K23</f>
        <v>1</v>
      </c>
      <c r="H23" s="22">
        <f>'[1]In-House Report'!L23</f>
        <v>520</v>
      </c>
      <c r="I23" s="25">
        <f t="shared" si="1"/>
        <v>0.2</v>
      </c>
      <c r="J23" s="25">
        <f t="shared" si="2"/>
        <v>0.25</v>
      </c>
      <c r="K23" s="26">
        <f t="shared" si="3"/>
        <v>3.7631379649601202E-3</v>
      </c>
      <c r="L23" s="27">
        <v>5957</v>
      </c>
      <c r="M23" s="28">
        <v>205</v>
      </c>
      <c r="N23" s="28">
        <v>20</v>
      </c>
      <c r="O23" s="29">
        <v>9.7560975609756101E-2</v>
      </c>
    </row>
    <row r="24" spans="1:15" ht="87" x14ac:dyDescent="0.3">
      <c r="A24" s="20">
        <v>30</v>
      </c>
      <c r="B24" s="21" t="s">
        <v>37</v>
      </c>
      <c r="C24" s="22">
        <f>'[1]In-House Report'!G24</f>
        <v>1898</v>
      </c>
      <c r="D24" s="23">
        <f>'[1]In-House Report'!H24</f>
        <v>6</v>
      </c>
      <c r="E24" s="23">
        <f>'[1]In-House Report'!I24</f>
        <v>6</v>
      </c>
      <c r="F24" s="24">
        <f t="shared" si="4"/>
        <v>1</v>
      </c>
      <c r="G24" s="23">
        <f>'[1]In-House Report'!K24</f>
        <v>2</v>
      </c>
      <c r="H24" s="22">
        <f>'[1]In-House Report'!L24</f>
        <v>1560</v>
      </c>
      <c r="I24" s="25">
        <f t="shared" si="1"/>
        <v>0.33333333333333331</v>
      </c>
      <c r="J24" s="25">
        <f t="shared" si="2"/>
        <v>0.82191780821917804</v>
      </c>
      <c r="K24" s="26">
        <f t="shared" si="3"/>
        <v>3.4338633930261096E-3</v>
      </c>
      <c r="L24" s="27">
        <v>1274</v>
      </c>
      <c r="M24" s="28">
        <v>6</v>
      </c>
      <c r="N24" s="28">
        <v>6</v>
      </c>
      <c r="O24" s="29">
        <v>1</v>
      </c>
    </row>
    <row r="25" spans="1:15" ht="34.799999999999997" x14ac:dyDescent="0.3">
      <c r="A25" s="20">
        <v>31</v>
      </c>
      <c r="B25" s="21" t="s">
        <v>38</v>
      </c>
      <c r="C25" s="22">
        <f>'[1]In-House Report'!G25</f>
        <v>12740</v>
      </c>
      <c r="D25" s="23">
        <f>'[1]In-House Report'!H25</f>
        <v>1600</v>
      </c>
      <c r="E25" s="23">
        <f>'[1]In-House Report'!I25</f>
        <v>27</v>
      </c>
      <c r="F25" s="24">
        <f t="shared" si="4"/>
        <v>1.6875000000000001E-2</v>
      </c>
      <c r="G25" s="23">
        <f>'[1]In-House Report'!K25</f>
        <v>15</v>
      </c>
      <c r="H25" s="22">
        <f>'[1]In-House Report'!L25</f>
        <v>10270</v>
      </c>
      <c r="I25" s="25">
        <f t="shared" si="1"/>
        <v>0.55555555555555558</v>
      </c>
      <c r="J25" s="25">
        <f t="shared" si="2"/>
        <v>0.80612244897959184</v>
      </c>
      <c r="K25" s="26">
        <f t="shared" si="3"/>
        <v>2.3049220035380735E-2</v>
      </c>
      <c r="L25" s="27">
        <v>61656</v>
      </c>
      <c r="M25" s="28">
        <v>1600</v>
      </c>
      <c r="N25" s="28">
        <v>124</v>
      </c>
      <c r="O25" s="29">
        <v>7.7499999999999999E-2</v>
      </c>
    </row>
    <row r="26" spans="1:15" ht="69.599999999999994" x14ac:dyDescent="0.3">
      <c r="A26" s="20">
        <v>33</v>
      </c>
      <c r="B26" s="21" t="s">
        <v>39</v>
      </c>
      <c r="C26" s="22">
        <f>'[1]In-House Report'!G26</f>
        <v>5875</v>
      </c>
      <c r="D26" s="23">
        <f>'[1]In-House Report'!H26</f>
        <v>170</v>
      </c>
      <c r="E26" s="23">
        <f>'[1]In-House Report'!I26</f>
        <v>22</v>
      </c>
      <c r="F26" s="24">
        <f t="shared" si="4"/>
        <v>0.12941176470588237</v>
      </c>
      <c r="G26" s="23">
        <f>'[1]In-House Report'!K26</f>
        <v>5</v>
      </c>
      <c r="H26" s="22">
        <f>'[1]In-House Report'!L26</f>
        <v>2600</v>
      </c>
      <c r="I26" s="25">
        <f t="shared" si="1"/>
        <v>0.22727272727272727</v>
      </c>
      <c r="J26" s="25">
        <f t="shared" si="2"/>
        <v>0.44255319148936167</v>
      </c>
      <c r="K26" s="26">
        <f t="shared" si="3"/>
        <v>1.0629055550067648E-2</v>
      </c>
      <c r="L26" s="27">
        <v>7525</v>
      </c>
      <c r="M26" s="28">
        <v>160</v>
      </c>
      <c r="N26" s="28">
        <v>28</v>
      </c>
      <c r="O26" s="29">
        <v>0.17499999999999999</v>
      </c>
    </row>
    <row r="27" spans="1:15" ht="87" x14ac:dyDescent="0.3">
      <c r="A27" s="20">
        <v>34</v>
      </c>
      <c r="B27" s="21" t="s">
        <v>40</v>
      </c>
      <c r="C27" s="22">
        <f>'[1]In-House Report'!G27</f>
        <v>0</v>
      </c>
      <c r="D27" s="23">
        <f>'[1]In-House Report'!H27</f>
        <v>10</v>
      </c>
      <c r="E27" s="23">
        <f>'[1]In-House Report'!I27</f>
        <v>0</v>
      </c>
      <c r="F27" s="24">
        <f t="shared" si="4"/>
        <v>0</v>
      </c>
      <c r="G27" s="23">
        <f>'[1]In-House Report'!K27</f>
        <v>0</v>
      </c>
      <c r="H27" s="22">
        <f>'[1]In-House Report'!L27</f>
        <v>0</v>
      </c>
      <c r="I27" s="25" t="e">
        <f t="shared" si="1"/>
        <v>#DIV/0!</v>
      </c>
      <c r="J27" s="25" t="e">
        <f t="shared" si="2"/>
        <v>#DIV/0!</v>
      </c>
      <c r="K27" s="26">
        <f t="shared" si="3"/>
        <v>0</v>
      </c>
      <c r="L27" s="27">
        <v>0</v>
      </c>
      <c r="M27" s="28">
        <v>19</v>
      </c>
      <c r="N27" s="28">
        <v>0</v>
      </c>
      <c r="O27" s="29">
        <v>0</v>
      </c>
    </row>
    <row r="28" spans="1:15" ht="34.799999999999997" x14ac:dyDescent="0.3">
      <c r="A28" s="20">
        <v>35</v>
      </c>
      <c r="B28" s="21" t="s">
        <v>41</v>
      </c>
      <c r="C28" s="22">
        <f>'[1]In-House Report'!G28</f>
        <v>32928</v>
      </c>
      <c r="D28" s="23">
        <f>'[1]In-House Report'!H28</f>
        <v>5858</v>
      </c>
      <c r="E28" s="23">
        <f>'[1]In-House Report'!I28</f>
        <v>99</v>
      </c>
      <c r="F28" s="24">
        <f t="shared" si="4"/>
        <v>1.6899965858654831E-2</v>
      </c>
      <c r="G28" s="23">
        <f>'[1]In-House Report'!K28</f>
        <v>31</v>
      </c>
      <c r="H28" s="22">
        <f>'[1]In-House Report'!L28</f>
        <v>23632</v>
      </c>
      <c r="I28" s="25">
        <f t="shared" si="1"/>
        <v>0.31313131313131315</v>
      </c>
      <c r="J28" s="25">
        <f t="shared" si="2"/>
        <v>0.71768707482993199</v>
      </c>
      <c r="K28" s="26">
        <f t="shared" si="3"/>
        <v>5.9573368706830207E-2</v>
      </c>
      <c r="L28" s="27">
        <v>131062</v>
      </c>
      <c r="M28" s="28">
        <v>5700</v>
      </c>
      <c r="N28" s="28">
        <v>802</v>
      </c>
      <c r="O28" s="29">
        <v>0.14070175438596491</v>
      </c>
    </row>
    <row r="29" spans="1:15" ht="69.599999999999994" x14ac:dyDescent="0.3">
      <c r="A29" s="20">
        <v>37</v>
      </c>
      <c r="B29" s="21" t="s">
        <v>42</v>
      </c>
      <c r="C29" s="22">
        <f>'[1]In-House Report'!G29</f>
        <v>806</v>
      </c>
      <c r="D29" s="23">
        <f>'[1]In-House Report'!H29</f>
        <v>5</v>
      </c>
      <c r="E29" s="23">
        <f>'[1]In-House Report'!I29</f>
        <v>4</v>
      </c>
      <c r="F29" s="24">
        <f t="shared" si="4"/>
        <v>0.8</v>
      </c>
      <c r="G29" s="23">
        <f>'[1]In-House Report'!K29</f>
        <v>1</v>
      </c>
      <c r="H29" s="22">
        <f>'[1]In-House Report'!L29</f>
        <v>624</v>
      </c>
      <c r="I29" s="25">
        <f t="shared" si="1"/>
        <v>0.25</v>
      </c>
      <c r="J29" s="25">
        <f t="shared" si="2"/>
        <v>0.77419354838709675</v>
      </c>
      <c r="K29" s="26">
        <f t="shared" si="3"/>
        <v>1.4582159614220465E-3</v>
      </c>
      <c r="L29" s="27">
        <v>728</v>
      </c>
      <c r="M29" s="28">
        <v>5</v>
      </c>
      <c r="N29" s="28">
        <v>4</v>
      </c>
      <c r="O29" s="29">
        <v>0.8</v>
      </c>
    </row>
    <row r="30" spans="1:15" ht="17.399999999999999" x14ac:dyDescent="0.3">
      <c r="A30" s="20">
        <v>38</v>
      </c>
      <c r="B30" s="21" t="s">
        <v>43</v>
      </c>
      <c r="C30" s="22">
        <f>'[1]In-House Report'!G30</f>
        <v>63658</v>
      </c>
      <c r="D30" s="23">
        <f>'[1]In-House Report'!H30</f>
        <v>3010</v>
      </c>
      <c r="E30" s="23">
        <f>'[1]In-House Report'!I30</f>
        <v>228</v>
      </c>
      <c r="F30" s="24">
        <f t="shared" si="4"/>
        <v>7.5747508305647845E-2</v>
      </c>
      <c r="G30" s="23">
        <f>'[1]In-House Report'!K30</f>
        <v>48</v>
      </c>
      <c r="H30" s="22">
        <f>'[1]In-House Report'!L30</f>
        <v>35896</v>
      </c>
      <c r="I30" s="25">
        <f t="shared" si="1"/>
        <v>0.21052631578947367</v>
      </c>
      <c r="J30" s="25">
        <f t="shared" si="2"/>
        <v>0.56388827798548491</v>
      </c>
      <c r="K30" s="26">
        <f t="shared" si="3"/>
        <v>0.1151701137372266</v>
      </c>
      <c r="L30" s="27">
        <v>234738</v>
      </c>
      <c r="M30" s="28">
        <v>2200</v>
      </c>
      <c r="N30" s="28">
        <v>1090</v>
      </c>
      <c r="O30" s="29">
        <v>0.49545454545454548</v>
      </c>
    </row>
    <row r="31" spans="1:15" ht="104.4" x14ac:dyDescent="0.3">
      <c r="A31" s="20">
        <v>38.1</v>
      </c>
      <c r="B31" s="21" t="s">
        <v>44</v>
      </c>
      <c r="C31" s="22">
        <f>'[1]In-House Report'!G31</f>
        <v>0</v>
      </c>
      <c r="D31" s="23">
        <f>'[1]In-House Report'!H31</f>
        <v>38</v>
      </c>
      <c r="E31" s="23">
        <f>'[1]In-House Report'!I31</f>
        <v>0</v>
      </c>
      <c r="F31" s="24">
        <f t="shared" si="4"/>
        <v>0</v>
      </c>
      <c r="G31" s="23">
        <f>'[1]In-House Report'!K31</f>
        <v>0</v>
      </c>
      <c r="H31" s="22">
        <f>'[1]In-House Report'!L31</f>
        <v>0</v>
      </c>
      <c r="I31" s="25" t="e">
        <f t="shared" si="1"/>
        <v>#DIV/0!</v>
      </c>
      <c r="J31" s="25" t="e">
        <f t="shared" si="2"/>
        <v>#DIV/0!</v>
      </c>
      <c r="K31" s="26">
        <f t="shared" si="3"/>
        <v>0</v>
      </c>
      <c r="L31" s="27">
        <v>11978</v>
      </c>
      <c r="M31" s="28">
        <v>33</v>
      </c>
      <c r="N31" s="28">
        <v>21</v>
      </c>
      <c r="O31" s="29">
        <v>0.63636363636363635</v>
      </c>
    </row>
    <row r="32" spans="1:15" ht="69.599999999999994" x14ac:dyDescent="0.3">
      <c r="A32" s="20">
        <v>39</v>
      </c>
      <c r="B32" s="21" t="s">
        <v>45</v>
      </c>
      <c r="C32" s="22">
        <f>'[1]In-House Report'!G32</f>
        <v>17490</v>
      </c>
      <c r="D32" s="23">
        <f>'[1]In-House Report'!H32</f>
        <v>226</v>
      </c>
      <c r="E32" s="23">
        <f>'[1]In-House Report'!I32</f>
        <v>60</v>
      </c>
      <c r="F32" s="24">
        <f t="shared" si="4"/>
        <v>0.26548672566371684</v>
      </c>
      <c r="G32" s="23">
        <f>'[1]In-House Report'!K32</f>
        <v>14</v>
      </c>
      <c r="H32" s="22">
        <f>'[1]In-House Report'!L32</f>
        <v>10810</v>
      </c>
      <c r="I32" s="25">
        <f t="shared" si="1"/>
        <v>0.23333333333333334</v>
      </c>
      <c r="J32" s="25">
        <f t="shared" si="2"/>
        <v>0.6180674671240709</v>
      </c>
      <c r="K32" s="26">
        <f t="shared" si="3"/>
        <v>3.1642924522669473E-2</v>
      </c>
      <c r="L32" s="27">
        <v>29610</v>
      </c>
      <c r="M32" s="28">
        <v>250</v>
      </c>
      <c r="N32" s="28">
        <v>111</v>
      </c>
      <c r="O32" s="29">
        <v>0.44400000000000001</v>
      </c>
    </row>
    <row r="33" spans="1:15" ht="87" x14ac:dyDescent="0.3">
      <c r="A33" s="20">
        <v>40</v>
      </c>
      <c r="B33" s="21" t="s">
        <v>46</v>
      </c>
      <c r="C33" s="22">
        <f>'[1]In-House Report'!G33</f>
        <v>33299</v>
      </c>
      <c r="D33" s="23">
        <f>'[1]In-House Report'!H33</f>
        <v>2100</v>
      </c>
      <c r="E33" s="23">
        <f>'[1]In-House Report'!I33</f>
        <v>118</v>
      </c>
      <c r="F33" s="24">
        <f t="shared" si="4"/>
        <v>5.6190476190476193E-2</v>
      </c>
      <c r="G33" s="23">
        <f>'[1]In-House Report'!K33</f>
        <v>27</v>
      </c>
      <c r="H33" s="22">
        <f>'[1]In-House Report'!L33</f>
        <v>20091</v>
      </c>
      <c r="I33" s="25">
        <f t="shared" si="1"/>
        <v>0.2288135593220339</v>
      </c>
      <c r="J33" s="25">
        <f t="shared" si="2"/>
        <v>0.6033514519955554</v>
      </c>
      <c r="K33" s="26">
        <f t="shared" si="3"/>
        <v>6.0244582257311073E-2</v>
      </c>
      <c r="L33" s="27">
        <v>115154</v>
      </c>
      <c r="M33" s="28">
        <v>1391</v>
      </c>
      <c r="N33" s="28">
        <v>340</v>
      </c>
      <c r="O33" s="29">
        <v>0.24442846872753415</v>
      </c>
    </row>
    <row r="34" spans="1:15" ht="34.799999999999997" x14ac:dyDescent="0.3">
      <c r="A34" s="20">
        <v>41</v>
      </c>
      <c r="B34" s="21" t="s">
        <v>47</v>
      </c>
      <c r="C34" s="22">
        <f>'[1]In-House Report'!G34</f>
        <v>12468</v>
      </c>
      <c r="D34" s="23">
        <f>'[1]In-House Report'!H34</f>
        <v>900</v>
      </c>
      <c r="E34" s="23">
        <f>'[1]In-House Report'!I34</f>
        <v>39</v>
      </c>
      <c r="F34" s="24">
        <f t="shared" si="4"/>
        <v>4.3333333333333335E-2</v>
      </c>
      <c r="G34" s="23">
        <f>'[1]In-House Report'!K34</f>
        <v>13</v>
      </c>
      <c r="H34" s="22">
        <f>'[1]In-House Report'!L34</f>
        <v>7936</v>
      </c>
      <c r="I34" s="25">
        <f t="shared" si="1"/>
        <v>0.33333333333333331</v>
      </c>
      <c r="J34" s="25">
        <f t="shared" si="2"/>
        <v>0.6365094642284248</v>
      </c>
      <c r="K34" s="26">
        <f t="shared" si="3"/>
        <v>2.2557117378424411E-2</v>
      </c>
      <c r="L34" s="27">
        <v>18140</v>
      </c>
      <c r="M34" s="28">
        <v>822</v>
      </c>
      <c r="N34" s="28">
        <v>60</v>
      </c>
      <c r="O34" s="29">
        <v>7.2992700729927001E-2</v>
      </c>
    </row>
    <row r="35" spans="1:15" ht="69.599999999999994" x14ac:dyDescent="0.3">
      <c r="A35" s="20">
        <v>42</v>
      </c>
      <c r="B35" s="21" t="s">
        <v>48</v>
      </c>
      <c r="C35" s="22">
        <f>'[1]In-House Report'!G35</f>
        <v>2132</v>
      </c>
      <c r="D35" s="23">
        <f>'[1]In-House Report'!H35</f>
        <v>1722</v>
      </c>
      <c r="E35" s="23">
        <f>'[1]In-House Report'!I35</f>
        <v>6</v>
      </c>
      <c r="F35" s="24">
        <f t="shared" si="4"/>
        <v>3.4843205574912892E-3</v>
      </c>
      <c r="G35" s="23">
        <f>'[1]In-House Report'!K35</f>
        <v>3</v>
      </c>
      <c r="H35" s="22">
        <f>'[1]In-House Report'!L35</f>
        <v>1560</v>
      </c>
      <c r="I35" s="25">
        <f t="shared" si="1"/>
        <v>0.5</v>
      </c>
      <c r="J35" s="25">
        <f t="shared" si="2"/>
        <v>0.73170731707317072</v>
      </c>
      <c r="K35" s="26">
        <f t="shared" si="3"/>
        <v>3.857216414084123E-3</v>
      </c>
      <c r="L35" s="27">
        <v>8595</v>
      </c>
      <c r="M35" s="28">
        <v>716</v>
      </c>
      <c r="N35" s="28">
        <v>34</v>
      </c>
      <c r="O35" s="29">
        <v>4.7486033519553071E-2</v>
      </c>
    </row>
    <row r="36" spans="1:15" ht="52.2" x14ac:dyDescent="0.3">
      <c r="A36" s="20">
        <v>44</v>
      </c>
      <c r="B36" s="21" t="s">
        <v>49</v>
      </c>
      <c r="C36" s="22">
        <f>'[1]In-House Report'!G36</f>
        <v>3789</v>
      </c>
      <c r="D36" s="23">
        <f>'[1]In-House Report'!H36</f>
        <v>100</v>
      </c>
      <c r="E36" s="23">
        <f>'[1]In-House Report'!I36</f>
        <v>15</v>
      </c>
      <c r="F36" s="24">
        <f t="shared" si="4"/>
        <v>0.15</v>
      </c>
      <c r="G36" s="23">
        <f>'[1]In-House Report'!K36</f>
        <v>4</v>
      </c>
      <c r="H36" s="22">
        <f>'[1]In-House Report'!L36</f>
        <v>2210</v>
      </c>
      <c r="I36" s="25">
        <f t="shared" si="1"/>
        <v>0.26666666666666666</v>
      </c>
      <c r="J36" s="25">
        <f t="shared" si="2"/>
        <v>0.58326735286355236</v>
      </c>
      <c r="K36" s="26">
        <f t="shared" si="3"/>
        <v>6.8550623794393726E-3</v>
      </c>
      <c r="L36" s="27">
        <v>6751</v>
      </c>
      <c r="M36" s="28">
        <v>87</v>
      </c>
      <c r="N36" s="28">
        <v>39</v>
      </c>
      <c r="O36" s="29">
        <v>0.44827586206896552</v>
      </c>
    </row>
    <row r="37" spans="1:15" ht="69.599999999999994" x14ac:dyDescent="0.3">
      <c r="A37" s="20">
        <v>45</v>
      </c>
      <c r="B37" s="21" t="s">
        <v>50</v>
      </c>
      <c r="C37" s="22">
        <f>'[1]In-House Report'!G37</f>
        <v>21390</v>
      </c>
      <c r="D37" s="23">
        <f>'[1]In-House Report'!H37</f>
        <v>2100</v>
      </c>
      <c r="E37" s="23">
        <f>'[1]In-House Report'!I37</f>
        <v>69</v>
      </c>
      <c r="F37" s="24">
        <f t="shared" si="4"/>
        <v>3.2857142857142856E-2</v>
      </c>
      <c r="G37" s="23">
        <f>'[1]In-House Report'!K37</f>
        <v>16</v>
      </c>
      <c r="H37" s="22">
        <f>'[1]In-House Report'!L37</f>
        <v>13266</v>
      </c>
      <c r="I37" s="25">
        <f t="shared" si="1"/>
        <v>0.2318840579710145</v>
      </c>
      <c r="J37" s="25">
        <f t="shared" si="2"/>
        <v>0.62019635343618518</v>
      </c>
      <c r="K37" s="26">
        <f t="shared" si="3"/>
        <v>3.86988082069697E-2</v>
      </c>
      <c r="L37" s="27">
        <v>62789</v>
      </c>
      <c r="M37" s="28">
        <v>2214</v>
      </c>
      <c r="N37" s="28">
        <v>255</v>
      </c>
      <c r="O37" s="29">
        <v>0.11517615176151762</v>
      </c>
    </row>
    <row r="38" spans="1:15" ht="52.2" x14ac:dyDescent="0.3">
      <c r="A38" s="20">
        <v>46</v>
      </c>
      <c r="B38" s="21" t="s">
        <v>51</v>
      </c>
      <c r="C38" s="22">
        <f>'[1]In-House Report'!G38</f>
        <v>0</v>
      </c>
      <c r="D38" s="23">
        <f>'[1]In-House Report'!H38</f>
        <v>40</v>
      </c>
      <c r="E38" s="23">
        <f>'[1]In-House Report'!I38</f>
        <v>0</v>
      </c>
      <c r="F38" s="24">
        <f t="shared" si="4"/>
        <v>0</v>
      </c>
      <c r="G38" s="23">
        <f>'[1]In-House Report'!K38</f>
        <v>0</v>
      </c>
      <c r="H38" s="22">
        <f>'[1]In-House Report'!L38</f>
        <v>0</v>
      </c>
      <c r="I38" s="25" t="e">
        <f t="shared" si="1"/>
        <v>#DIV/0!</v>
      </c>
      <c r="J38" s="25" t="e">
        <f t="shared" si="2"/>
        <v>#DIV/0!</v>
      </c>
      <c r="K38" s="26">
        <f t="shared" si="3"/>
        <v>0</v>
      </c>
      <c r="L38" s="27">
        <v>1740</v>
      </c>
      <c r="M38" s="28">
        <v>60</v>
      </c>
      <c r="N38" s="28">
        <v>7</v>
      </c>
      <c r="O38" s="29">
        <v>0.11666666666666667</v>
      </c>
    </row>
    <row r="39" spans="1:15" ht="104.4" x14ac:dyDescent="0.3">
      <c r="A39" s="20">
        <v>48</v>
      </c>
      <c r="B39" s="21" t="s">
        <v>52</v>
      </c>
      <c r="C39" s="22">
        <f>'[1]In-House Report'!G39</f>
        <v>805</v>
      </c>
      <c r="D39" s="23">
        <f>'[1]In-House Report'!H39</f>
        <v>20</v>
      </c>
      <c r="E39" s="23">
        <f>'[1]In-House Report'!I39</f>
        <v>7</v>
      </c>
      <c r="F39" s="24">
        <f t="shared" si="4"/>
        <v>0.35</v>
      </c>
      <c r="G39" s="23">
        <f>'[1]In-House Report'!K39</f>
        <v>0</v>
      </c>
      <c r="H39" s="22">
        <f>'[1]In-House Report'!L39</f>
        <v>0</v>
      </c>
      <c r="I39" s="25">
        <f t="shared" si="1"/>
        <v>0</v>
      </c>
      <c r="J39" s="25">
        <f t="shared" si="2"/>
        <v>0</v>
      </c>
      <c r="K39" s="26">
        <f t="shared" si="3"/>
        <v>1.4564067604773542E-3</v>
      </c>
      <c r="L39" s="27">
        <v>1250</v>
      </c>
      <c r="M39" s="28">
        <v>9</v>
      </c>
      <c r="N39" s="28">
        <v>9</v>
      </c>
      <c r="O39" s="29">
        <v>1</v>
      </c>
    </row>
    <row r="40" spans="1:15" ht="69.599999999999994" x14ac:dyDescent="0.3">
      <c r="A40" s="20">
        <v>60</v>
      </c>
      <c r="B40" s="21" t="s">
        <v>53</v>
      </c>
      <c r="C40" s="22">
        <f>'[1]In-House Report'!G40</f>
        <v>0</v>
      </c>
      <c r="D40" s="23">
        <f>'[1]In-House Report'!H40</f>
        <v>10</v>
      </c>
      <c r="E40" s="23">
        <f>'[1]In-House Report'!I40</f>
        <v>0</v>
      </c>
      <c r="F40" s="24">
        <f t="shared" si="4"/>
        <v>0</v>
      </c>
      <c r="G40" s="23">
        <f>'[1]In-House Report'!K40</f>
        <v>0</v>
      </c>
      <c r="H40" s="22">
        <f>'[1]In-House Report'!L40</f>
        <v>0</v>
      </c>
      <c r="I40" s="25" t="e">
        <f t="shared" si="1"/>
        <v>#DIV/0!</v>
      </c>
      <c r="J40" s="25" t="e">
        <f t="shared" si="2"/>
        <v>#DIV/0!</v>
      </c>
      <c r="K40" s="26">
        <f t="shared" si="3"/>
        <v>0</v>
      </c>
      <c r="L40" s="27">
        <v>156</v>
      </c>
      <c r="M40" s="28">
        <v>640</v>
      </c>
      <c r="N40" s="28">
        <v>2</v>
      </c>
      <c r="O40" s="29">
        <v>3.1250000000000002E-3</v>
      </c>
    </row>
    <row r="41" spans="1:15" ht="69.599999999999994" x14ac:dyDescent="0.3">
      <c r="A41" s="20">
        <v>61</v>
      </c>
      <c r="B41" s="21" t="s">
        <v>54</v>
      </c>
      <c r="C41" s="22">
        <f>'[1]In-House Report'!G41</f>
        <v>0</v>
      </c>
      <c r="D41" s="23">
        <f>'[1]In-House Report'!H41</f>
        <v>245</v>
      </c>
      <c r="E41" s="23">
        <f>'[1]In-House Report'!I41</f>
        <v>0</v>
      </c>
      <c r="F41" s="24">
        <f t="shared" si="4"/>
        <v>0</v>
      </c>
      <c r="G41" s="23">
        <f>'[1]In-House Report'!K41</f>
        <v>0</v>
      </c>
      <c r="H41" s="22">
        <f>'[1]In-House Report'!L41</f>
        <v>0</v>
      </c>
      <c r="I41" s="25" t="e">
        <f t="shared" si="1"/>
        <v>#DIV/0!</v>
      </c>
      <c r="J41" s="25" t="e">
        <f t="shared" si="2"/>
        <v>#DIV/0!</v>
      </c>
      <c r="K41" s="26">
        <f t="shared" si="3"/>
        <v>0</v>
      </c>
      <c r="L41" s="27">
        <v>0</v>
      </c>
      <c r="M41" s="28">
        <v>245</v>
      </c>
      <c r="N41" s="28">
        <v>0</v>
      </c>
      <c r="O41" s="29">
        <v>0</v>
      </c>
    </row>
    <row r="42" spans="1:15" ht="69.599999999999994" x14ac:dyDescent="0.3">
      <c r="A42" s="20">
        <v>62</v>
      </c>
      <c r="B42" s="21" t="s">
        <v>55</v>
      </c>
      <c r="C42" s="22">
        <f>'[1]In-House Report'!G42</f>
        <v>0</v>
      </c>
      <c r="D42" s="23">
        <f>'[1]In-House Report'!H42</f>
        <v>200</v>
      </c>
      <c r="E42" s="23">
        <f>'[1]In-House Report'!I42</f>
        <v>0</v>
      </c>
      <c r="F42" s="24">
        <f t="shared" si="4"/>
        <v>0</v>
      </c>
      <c r="G42" s="23">
        <f>'[1]In-House Report'!K42</f>
        <v>0</v>
      </c>
      <c r="H42" s="22">
        <f>'[1]In-House Report'!L42</f>
        <v>0</v>
      </c>
      <c r="I42" s="25" t="e">
        <f t="shared" si="1"/>
        <v>#DIV/0!</v>
      </c>
      <c r="J42" s="25" t="e">
        <f t="shared" si="2"/>
        <v>#DIV/0!</v>
      </c>
      <c r="K42" s="26">
        <f t="shared" si="3"/>
        <v>0</v>
      </c>
      <c r="L42" s="27">
        <v>390</v>
      </c>
      <c r="M42" s="28">
        <v>200</v>
      </c>
      <c r="N42" s="28">
        <v>2</v>
      </c>
      <c r="O42" s="29">
        <v>0.01</v>
      </c>
    </row>
    <row r="43" spans="1:15" ht="104.4" x14ac:dyDescent="0.3">
      <c r="A43" s="20">
        <v>64</v>
      </c>
      <c r="B43" s="21" t="s">
        <v>56</v>
      </c>
      <c r="C43" s="22">
        <f>'[1]In-House Report'!G43</f>
        <v>0</v>
      </c>
      <c r="D43" s="23">
        <f>'[1]In-House Report'!H43</f>
        <v>0</v>
      </c>
      <c r="E43" s="23">
        <f>'[1]In-House Report'!I43</f>
        <v>0</v>
      </c>
      <c r="F43" s="24" t="e">
        <f t="shared" si="4"/>
        <v>#DIV/0!</v>
      </c>
      <c r="G43" s="23">
        <f>'[1]In-House Report'!K43</f>
        <v>0</v>
      </c>
      <c r="H43" s="22">
        <f>'[1]In-House Report'!L43</f>
        <v>0</v>
      </c>
      <c r="I43" s="25" t="e">
        <f t="shared" si="1"/>
        <v>#DIV/0!</v>
      </c>
      <c r="J43" s="25" t="e">
        <f t="shared" si="2"/>
        <v>#DIV/0!</v>
      </c>
      <c r="K43" s="26">
        <f t="shared" si="3"/>
        <v>0</v>
      </c>
      <c r="L43" s="27">
        <v>0</v>
      </c>
      <c r="M43" s="28">
        <v>16</v>
      </c>
      <c r="N43" s="28">
        <v>0</v>
      </c>
      <c r="O43" s="29">
        <v>0</v>
      </c>
    </row>
    <row r="44" spans="1:15" ht="69.599999999999994" x14ac:dyDescent="0.3">
      <c r="A44" s="20">
        <v>65</v>
      </c>
      <c r="B44" s="21" t="s">
        <v>57</v>
      </c>
      <c r="C44" s="22">
        <f>'[1]In-House Report'!G44</f>
        <v>2361</v>
      </c>
      <c r="D44" s="23">
        <f>'[1]In-House Report'!H44</f>
        <v>25</v>
      </c>
      <c r="E44" s="23">
        <f>'[1]In-House Report'!I44</f>
        <v>12</v>
      </c>
      <c r="F44" s="24">
        <f t="shared" si="4"/>
        <v>0.48</v>
      </c>
      <c r="G44" s="23">
        <f>'[1]In-House Report'!K44</f>
        <v>3</v>
      </c>
      <c r="H44" s="22">
        <f>'[1]In-House Report'!L44</f>
        <v>1780</v>
      </c>
      <c r="I44" s="25">
        <f t="shared" si="1"/>
        <v>0.25</v>
      </c>
      <c r="J44" s="25">
        <f t="shared" si="2"/>
        <v>0.75391783142736124</v>
      </c>
      <c r="K44" s="26">
        <f t="shared" si="3"/>
        <v>4.2715234304186748E-3</v>
      </c>
      <c r="L44" s="27">
        <v>8918</v>
      </c>
      <c r="M44" s="28">
        <v>31</v>
      </c>
      <c r="N44" s="28">
        <v>24</v>
      </c>
      <c r="O44" s="29">
        <v>0.77419354838709675</v>
      </c>
    </row>
    <row r="45" spans="1:15" ht="87" x14ac:dyDescent="0.3">
      <c r="A45" s="20">
        <v>66</v>
      </c>
      <c r="B45" s="21" t="s">
        <v>58</v>
      </c>
      <c r="C45" s="22">
        <f>'[1]In-House Report'!G45</f>
        <v>3463</v>
      </c>
      <c r="D45" s="23">
        <f>'[1]In-House Report'!H45</f>
        <v>7</v>
      </c>
      <c r="E45" s="23">
        <f>'[1]In-House Report'!I45</f>
        <v>6</v>
      </c>
      <c r="F45" s="24">
        <f t="shared" si="4"/>
        <v>0.8571428571428571</v>
      </c>
      <c r="G45" s="23">
        <f>'[1]In-House Report'!K45</f>
        <v>5</v>
      </c>
      <c r="H45" s="22">
        <f>'[1]In-House Report'!L45</f>
        <v>3307</v>
      </c>
      <c r="I45" s="25">
        <f t="shared" si="1"/>
        <v>0.83333333333333337</v>
      </c>
      <c r="J45" s="25">
        <f t="shared" si="2"/>
        <v>0.95495235345076523</v>
      </c>
      <c r="K45" s="26">
        <f t="shared" si="3"/>
        <v>6.2652628714696618E-3</v>
      </c>
      <c r="L45" s="27">
        <v>2434</v>
      </c>
      <c r="M45" s="28">
        <v>56</v>
      </c>
      <c r="N45" s="28">
        <v>7</v>
      </c>
      <c r="O45" s="29">
        <v>0.125</v>
      </c>
    </row>
    <row r="46" spans="1:15" ht="87" x14ac:dyDescent="0.3">
      <c r="A46" s="20">
        <v>70</v>
      </c>
      <c r="B46" s="21" t="s">
        <v>59</v>
      </c>
      <c r="C46" s="22">
        <f>'[1]In-House Report'!G46</f>
        <v>25455</v>
      </c>
      <c r="D46" s="23">
        <f>'[1]In-House Report'!H46</f>
        <v>713</v>
      </c>
      <c r="E46" s="23">
        <f>'[1]In-House Report'!I46</f>
        <v>95</v>
      </c>
      <c r="F46" s="24">
        <f t="shared" si="4"/>
        <v>0.13323983169705469</v>
      </c>
      <c r="G46" s="23">
        <f>'[1]In-House Report'!K46</f>
        <v>20</v>
      </c>
      <c r="H46" s="22">
        <f>'[1]In-House Report'!L46</f>
        <v>16470</v>
      </c>
      <c r="I46" s="25">
        <f t="shared" si="1"/>
        <v>0.21052631578947367</v>
      </c>
      <c r="J46" s="25">
        <f t="shared" si="2"/>
        <v>0.64702416028285215</v>
      </c>
      <c r="K46" s="26">
        <f t="shared" si="3"/>
        <v>4.6053210047144161E-2</v>
      </c>
      <c r="L46" s="27">
        <v>56097</v>
      </c>
      <c r="M46" s="28">
        <v>755</v>
      </c>
      <c r="N46" s="28">
        <v>236</v>
      </c>
      <c r="O46" s="29">
        <v>0.31258278145695362</v>
      </c>
    </row>
    <row r="47" spans="1:15" ht="69.599999999999994" x14ac:dyDescent="0.3">
      <c r="A47" s="20">
        <v>75</v>
      </c>
      <c r="B47" s="21" t="s">
        <v>60</v>
      </c>
      <c r="C47" s="22">
        <f>'[1]In-House Report'!G63</f>
        <v>29409</v>
      </c>
      <c r="D47" s="23">
        <f>'[1]In-House Report'!H63</f>
        <v>300</v>
      </c>
      <c r="E47" s="23">
        <f>'[1]In-House Report'!I63</f>
        <v>60</v>
      </c>
      <c r="F47" s="24">
        <f t="shared" si="4"/>
        <v>0.2</v>
      </c>
      <c r="G47" s="23">
        <f>'[1]In-House Report'!K63</f>
        <v>29</v>
      </c>
      <c r="H47" s="22">
        <f>'[1]In-House Report'!L63</f>
        <v>23912</v>
      </c>
      <c r="I47" s="25">
        <f t="shared" si="1"/>
        <v>0.48333333333333334</v>
      </c>
      <c r="J47" s="25">
        <f t="shared" si="2"/>
        <v>0.81308442993641405</v>
      </c>
      <c r="K47" s="26">
        <f t="shared" si="3"/>
        <v>5.3206790582457773E-2</v>
      </c>
      <c r="L47" s="27">
        <v>34624</v>
      </c>
      <c r="M47" s="28">
        <v>220</v>
      </c>
      <c r="N47" s="28">
        <v>86</v>
      </c>
      <c r="O47" s="29">
        <v>0.39090909090909093</v>
      </c>
    </row>
    <row r="48" spans="1:15" ht="87" x14ac:dyDescent="0.3">
      <c r="A48" s="20">
        <v>76</v>
      </c>
      <c r="B48" s="21" t="s">
        <v>61</v>
      </c>
      <c r="C48" s="22">
        <f>'[1]In-House Report'!G64</f>
        <v>3040</v>
      </c>
      <c r="D48" s="23">
        <f>'[1]In-House Report'!H64</f>
        <v>55</v>
      </c>
      <c r="E48" s="23">
        <f>'[1]In-House Report'!I64</f>
        <v>8</v>
      </c>
      <c r="F48" s="24">
        <f t="shared" si="4"/>
        <v>0.14545454545454545</v>
      </c>
      <c r="G48" s="23">
        <f>'[1]In-House Report'!K64</f>
        <v>2</v>
      </c>
      <c r="H48" s="22">
        <f>'[1]In-House Report'!L64</f>
        <v>2522</v>
      </c>
      <c r="I48" s="25">
        <f t="shared" si="1"/>
        <v>0.25</v>
      </c>
      <c r="J48" s="25">
        <f t="shared" si="2"/>
        <v>0.82960526315789473</v>
      </c>
      <c r="K48" s="26">
        <f t="shared" si="3"/>
        <v>5.4999708718647912E-3</v>
      </c>
      <c r="L48" s="27">
        <v>1086</v>
      </c>
      <c r="M48" s="28">
        <v>45</v>
      </c>
      <c r="N48" s="28">
        <v>7</v>
      </c>
      <c r="O48" s="29">
        <v>0.15555555555555556</v>
      </c>
    </row>
    <row r="49" spans="1:15" ht="69.599999999999994" x14ac:dyDescent="0.3">
      <c r="A49" s="20">
        <v>77</v>
      </c>
      <c r="B49" s="21" t="s">
        <v>62</v>
      </c>
      <c r="C49" s="22">
        <f>'[1]In-House Report'!G65</f>
        <v>7275</v>
      </c>
      <c r="D49" s="23">
        <f>'[1]In-House Report'!H65</f>
        <v>250</v>
      </c>
      <c r="E49" s="23">
        <f>'[1]In-House Report'!I65</f>
        <v>15</v>
      </c>
      <c r="F49" s="24">
        <f t="shared" si="4"/>
        <v>0.06</v>
      </c>
      <c r="G49" s="23">
        <f>'[1]In-House Report'!K65</f>
        <v>9</v>
      </c>
      <c r="H49" s="22">
        <f>'[1]In-House Report'!L65</f>
        <v>6310</v>
      </c>
      <c r="I49" s="25">
        <f t="shared" si="1"/>
        <v>0.6</v>
      </c>
      <c r="J49" s="25">
        <f t="shared" si="2"/>
        <v>0.86735395189003439</v>
      </c>
      <c r="K49" s="26">
        <f t="shared" si="3"/>
        <v>1.3161936872636958E-2</v>
      </c>
      <c r="L49" s="27">
        <v>38864</v>
      </c>
      <c r="M49" s="28">
        <v>250</v>
      </c>
      <c r="N49" s="28">
        <v>47</v>
      </c>
      <c r="O49" s="29">
        <v>0.188</v>
      </c>
    </row>
    <row r="50" spans="1:15" ht="34.799999999999997" x14ac:dyDescent="0.3">
      <c r="A50" s="20">
        <v>80</v>
      </c>
      <c r="B50" s="21" t="s">
        <v>63</v>
      </c>
      <c r="C50" s="22">
        <f>'[1]In-House Report'!G66</f>
        <v>2652</v>
      </c>
      <c r="D50" s="23">
        <f>'[1]In-House Report'!H66</f>
        <v>40</v>
      </c>
      <c r="E50" s="23">
        <f>'[1]In-House Report'!I66</f>
        <v>5</v>
      </c>
      <c r="F50" s="24">
        <f t="shared" si="4"/>
        <v>0.125</v>
      </c>
      <c r="G50" s="23">
        <f>'[1]In-House Report'!K66</f>
        <v>3</v>
      </c>
      <c r="H50" s="22">
        <f>'[1]In-House Report'!L66</f>
        <v>2262</v>
      </c>
      <c r="I50" s="25">
        <f t="shared" si="1"/>
        <v>0.6</v>
      </c>
      <c r="J50" s="25">
        <f t="shared" si="2"/>
        <v>0.8529411764705882</v>
      </c>
      <c r="K50" s="26">
        <f t="shared" si="3"/>
        <v>4.7980009053241535E-3</v>
      </c>
      <c r="L50" s="27">
        <v>3536</v>
      </c>
      <c r="M50" s="28">
        <v>35</v>
      </c>
      <c r="N50" s="28">
        <v>8</v>
      </c>
      <c r="O50" s="29">
        <v>0.22857142857142856</v>
      </c>
    </row>
    <row r="51" spans="1:15" ht="87" x14ac:dyDescent="0.3">
      <c r="A51" s="20">
        <v>82</v>
      </c>
      <c r="B51" s="21" t="s">
        <v>64</v>
      </c>
      <c r="C51" s="22">
        <f>'[1]In-House Report'!G67</f>
        <v>6230</v>
      </c>
      <c r="D51" s="23">
        <f>'[1]In-House Report'!H67</f>
        <v>2000</v>
      </c>
      <c r="E51" s="23">
        <f>'[1]In-House Report'!I67</f>
        <v>15</v>
      </c>
      <c r="F51" s="24">
        <f t="shared" si="4"/>
        <v>7.4999999999999997E-3</v>
      </c>
      <c r="G51" s="23">
        <f>'[1]In-House Report'!K67</f>
        <v>7</v>
      </c>
      <c r="H51" s="22">
        <f>'[1]In-House Report'!L67</f>
        <v>4680</v>
      </c>
      <c r="I51" s="25">
        <f t="shared" si="1"/>
        <v>0.46666666666666667</v>
      </c>
      <c r="J51" s="25">
        <f t="shared" si="2"/>
        <v>0.7512038523274478</v>
      </c>
      <c r="K51" s="26">
        <f t="shared" si="3"/>
        <v>1.1271321885433437E-2</v>
      </c>
      <c r="L51" s="27">
        <v>18236</v>
      </c>
      <c r="M51" s="28">
        <v>1290</v>
      </c>
      <c r="N51" s="28">
        <v>58</v>
      </c>
      <c r="O51" s="29">
        <v>4.4961240310077519E-2</v>
      </c>
    </row>
    <row r="52" spans="1:15" ht="87" x14ac:dyDescent="0.3">
      <c r="A52" s="20">
        <v>82.85</v>
      </c>
      <c r="B52" s="21" t="s">
        <v>65</v>
      </c>
      <c r="C52" s="22">
        <f>'[1]In-House Report'!G68</f>
        <v>0</v>
      </c>
      <c r="D52" s="23">
        <f>'[1]In-House Report'!H68</f>
        <v>1153</v>
      </c>
      <c r="E52" s="23">
        <f>'[1]In-House Report'!I68</f>
        <v>0</v>
      </c>
      <c r="F52" s="24">
        <f t="shared" si="4"/>
        <v>0</v>
      </c>
      <c r="G52" s="23">
        <f>'[1]In-House Report'!K68</f>
        <v>0</v>
      </c>
      <c r="H52" s="22">
        <f>'[1]In-House Report'!L68</f>
        <v>0</v>
      </c>
      <c r="I52" s="25" t="e">
        <f t="shared" si="1"/>
        <v>#DIV/0!</v>
      </c>
      <c r="J52" s="25" t="e">
        <f t="shared" si="2"/>
        <v>#DIV/0!</v>
      </c>
      <c r="K52" s="26">
        <f t="shared" si="3"/>
        <v>0</v>
      </c>
      <c r="L52" s="27">
        <v>24946</v>
      </c>
      <c r="M52" s="28">
        <v>1153</v>
      </c>
      <c r="N52" s="28">
        <v>61</v>
      </c>
      <c r="O52" s="29">
        <v>5.2905464006938421E-2</v>
      </c>
    </row>
    <row r="53" spans="1:15" ht="87" x14ac:dyDescent="0.3">
      <c r="A53" s="20">
        <v>82.86</v>
      </c>
      <c r="B53" s="21" t="s">
        <v>66</v>
      </c>
      <c r="C53" s="22">
        <f>'[1]In-House Report'!G69</f>
        <v>11876</v>
      </c>
      <c r="D53" s="23">
        <f>'[1]In-House Report'!H69</f>
        <v>3000</v>
      </c>
      <c r="E53" s="23">
        <f>'[1]In-House Report'!I69</f>
        <v>7</v>
      </c>
      <c r="F53" s="24">
        <f t="shared" si="4"/>
        <v>2.3333333333333335E-3</v>
      </c>
      <c r="G53" s="23">
        <f>'[1]In-House Report'!K69</f>
        <v>5</v>
      </c>
      <c r="H53" s="22">
        <f>'[1]In-House Report'!L69</f>
        <v>11800</v>
      </c>
      <c r="I53" s="25">
        <f t="shared" si="1"/>
        <v>0.7142857142857143</v>
      </c>
      <c r="J53" s="25">
        <f t="shared" si="2"/>
        <v>0.99360053890198718</v>
      </c>
      <c r="K53" s="26">
        <f t="shared" si="3"/>
        <v>2.1486070419166531E-2</v>
      </c>
      <c r="L53" s="27">
        <v>22397</v>
      </c>
      <c r="M53" s="28">
        <v>2675</v>
      </c>
      <c r="N53" s="28">
        <v>43</v>
      </c>
      <c r="O53" s="29">
        <v>1.6074766355140185E-2</v>
      </c>
    </row>
    <row r="54" spans="1:15" ht="34.799999999999997" x14ac:dyDescent="0.3">
      <c r="A54" s="20">
        <v>90</v>
      </c>
      <c r="B54" s="21" t="s">
        <v>67</v>
      </c>
      <c r="C54" s="22">
        <f>'[1]In-House Report'!G70</f>
        <v>20621</v>
      </c>
      <c r="D54" s="23">
        <f>'[1]In-House Report'!H70</f>
        <v>1620</v>
      </c>
      <c r="E54" s="23">
        <f>'[1]In-House Report'!I70</f>
        <v>70</v>
      </c>
      <c r="F54" s="24">
        <f t="shared" si="4"/>
        <v>4.3209876543209874E-2</v>
      </c>
      <c r="G54" s="23">
        <f>'[1]In-House Report'!K70</f>
        <v>18</v>
      </c>
      <c r="H54" s="22">
        <f>'[1]In-House Report'!L70</f>
        <v>13084</v>
      </c>
      <c r="I54" s="25">
        <f t="shared" si="1"/>
        <v>0.25714285714285712</v>
      </c>
      <c r="J54" s="25">
        <f t="shared" si="2"/>
        <v>0.63449881189079094</v>
      </c>
      <c r="K54" s="26">
        <f t="shared" si="3"/>
        <v>3.7307532680501271E-2</v>
      </c>
      <c r="L54" s="27">
        <v>46623</v>
      </c>
      <c r="M54" s="28">
        <v>941</v>
      </c>
      <c r="N54" s="28">
        <v>202</v>
      </c>
      <c r="O54" s="29">
        <v>0.21466524973432519</v>
      </c>
    </row>
    <row r="55" spans="1:15" ht="35.4" thickBot="1" x14ac:dyDescent="0.35">
      <c r="A55" s="31" t="s">
        <v>68</v>
      </c>
      <c r="B55" s="32" t="s">
        <v>69</v>
      </c>
      <c r="C55" s="33">
        <f>'[1]In-House Report'!G71</f>
        <v>7465</v>
      </c>
      <c r="D55" s="34">
        <v>0</v>
      </c>
      <c r="E55" s="23">
        <f>'[1]In-House Report'!I71</f>
        <v>68</v>
      </c>
      <c r="F55" s="35">
        <v>0</v>
      </c>
      <c r="G55" s="34">
        <v>3</v>
      </c>
      <c r="H55" s="33">
        <v>2000</v>
      </c>
      <c r="I55" s="36">
        <f t="shared" si="1"/>
        <v>4.4117647058823532E-2</v>
      </c>
      <c r="J55" s="36">
        <f t="shared" si="2"/>
        <v>0.26791694574681851</v>
      </c>
      <c r="K55" s="37">
        <f t="shared" si="3"/>
        <v>1.3505685052128508E-2</v>
      </c>
      <c r="L55" s="38">
        <v>11415</v>
      </c>
      <c r="M55" s="39">
        <v>0</v>
      </c>
      <c r="N55" s="28">
        <v>147</v>
      </c>
      <c r="O55" s="40">
        <v>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Murray</dc:creator>
  <cp:lastModifiedBy>John Murray</cp:lastModifiedBy>
  <dcterms:created xsi:type="dcterms:W3CDTF">2016-10-25T20:04:03Z</dcterms:created>
  <dcterms:modified xsi:type="dcterms:W3CDTF">2016-10-25T20:04:52Z</dcterms:modified>
</cp:coreProperties>
</file>