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h-php-fp001\shared folders\SMC\Shelter Moniitoring Committee\Committee Meeting Materials\November 18, 2015 Meeting Materials\"/>
    </mc:Choice>
  </mc:AlternateContent>
  <bookViews>
    <workbookView xWindow="-60" yWindow="-165" windowWidth="8490" windowHeight="5850"/>
  </bookViews>
  <sheets>
    <sheet name="Shelter" sheetId="1" r:id="rId1"/>
    <sheet name="Bethel A.M.E." sheetId="3" r:id="rId2"/>
  </sheets>
  <calcPr calcId="152511"/>
</workbook>
</file>

<file path=xl/calcChain.xml><?xml version="1.0" encoding="utf-8"?>
<calcChain xmlns="http://schemas.openxmlformats.org/spreadsheetml/2006/main">
  <c r="E34" i="3" l="1"/>
  <c r="E35" i="3" s="1"/>
  <c r="J33" i="3"/>
  <c r="H33" i="3"/>
  <c r="I33" i="3" s="1"/>
  <c r="G33" i="3"/>
  <c r="D33" i="3"/>
  <c r="G32" i="3"/>
  <c r="D32" i="3"/>
  <c r="G31" i="3"/>
  <c r="J31" i="3" s="1"/>
  <c r="D31" i="3"/>
  <c r="G30" i="3"/>
  <c r="D30" i="3"/>
  <c r="F30" i="3" s="1"/>
  <c r="J30" i="3" s="1"/>
  <c r="G29" i="3"/>
  <c r="D29" i="3"/>
  <c r="F29" i="3" s="1"/>
  <c r="G28" i="3"/>
  <c r="D28" i="3"/>
  <c r="F28" i="3" s="1"/>
  <c r="J28" i="3" s="1"/>
  <c r="G27" i="3"/>
  <c r="D27" i="3"/>
  <c r="F27" i="3" s="1"/>
  <c r="G26" i="3"/>
  <c r="D26" i="3"/>
  <c r="F26" i="3" s="1"/>
  <c r="J26" i="3" s="1"/>
  <c r="G25" i="3"/>
  <c r="D25" i="3"/>
  <c r="F25" i="3" s="1"/>
  <c r="G24" i="3"/>
  <c r="D24" i="3"/>
  <c r="F24" i="3" s="1"/>
  <c r="J24" i="3" s="1"/>
  <c r="G23" i="3"/>
  <c r="D23" i="3"/>
  <c r="F23" i="3" s="1"/>
  <c r="G22" i="3"/>
  <c r="D22" i="3"/>
  <c r="F22" i="3" s="1"/>
  <c r="J22" i="3" s="1"/>
  <c r="G21" i="3"/>
  <c r="D21" i="3"/>
  <c r="F21" i="3" s="1"/>
  <c r="G20" i="3"/>
  <c r="D20" i="3"/>
  <c r="F20" i="3" s="1"/>
  <c r="J20" i="3" s="1"/>
  <c r="G19" i="3"/>
  <c r="D19" i="3"/>
  <c r="F19" i="3" s="1"/>
  <c r="G18" i="3"/>
  <c r="D18" i="3"/>
  <c r="F18" i="3" s="1"/>
  <c r="J18" i="3" s="1"/>
  <c r="G17" i="3"/>
  <c r="D17" i="3"/>
  <c r="F17" i="3" s="1"/>
  <c r="G16" i="3"/>
  <c r="D16" i="3"/>
  <c r="F16" i="3" s="1"/>
  <c r="J16" i="3" s="1"/>
  <c r="G15" i="3"/>
  <c r="D15" i="3"/>
  <c r="F15" i="3" s="1"/>
  <c r="G14" i="3"/>
  <c r="D14" i="3"/>
  <c r="F14" i="3" s="1"/>
  <c r="J14" i="3" s="1"/>
  <c r="G13" i="3"/>
  <c r="D13" i="3"/>
  <c r="F13" i="3" s="1"/>
  <c r="G12" i="3"/>
  <c r="D12" i="3"/>
  <c r="F12" i="3" s="1"/>
  <c r="J12" i="3" s="1"/>
  <c r="G11" i="3"/>
  <c r="D11" i="3"/>
  <c r="F11" i="3" s="1"/>
  <c r="G10" i="3"/>
  <c r="D10" i="3"/>
  <c r="F10" i="3" s="1"/>
  <c r="J10" i="3" s="1"/>
  <c r="G9" i="3"/>
  <c r="D9" i="3"/>
  <c r="F9" i="3" s="1"/>
  <c r="G8" i="3"/>
  <c r="D8" i="3"/>
  <c r="F8" i="3" s="1"/>
  <c r="J8" i="3" s="1"/>
  <c r="G7" i="3"/>
  <c r="D7" i="3"/>
  <c r="F7" i="3" s="1"/>
  <c r="G6" i="3"/>
  <c r="D6" i="3"/>
  <c r="F6" i="3" s="1"/>
  <c r="J6" i="3" s="1"/>
  <c r="G5" i="3"/>
  <c r="D5" i="3"/>
  <c r="F5" i="3" s="1"/>
  <c r="J5" i="3" s="1"/>
  <c r="G4" i="3"/>
  <c r="D4" i="3"/>
  <c r="F4" i="3" s="1"/>
  <c r="J4" i="3" s="1"/>
  <c r="G3" i="3"/>
  <c r="G34" i="3" s="1"/>
  <c r="G35" i="3" s="1"/>
  <c r="D3" i="3"/>
  <c r="D34" i="3" s="1"/>
  <c r="D35" i="3" s="1"/>
  <c r="H7" i="3" l="1"/>
  <c r="I7" i="3" s="1"/>
  <c r="H9" i="3"/>
  <c r="I9" i="3" s="1"/>
  <c r="H11" i="3"/>
  <c r="I11" i="3" s="1"/>
  <c r="H13" i="3"/>
  <c r="I13" i="3" s="1"/>
  <c r="H15" i="3"/>
  <c r="I15" i="3" s="1"/>
  <c r="H17" i="3"/>
  <c r="I17" i="3" s="1"/>
  <c r="H19" i="3"/>
  <c r="I19" i="3" s="1"/>
  <c r="H21" i="3"/>
  <c r="I21" i="3" s="1"/>
  <c r="H23" i="3"/>
  <c r="I23" i="3" s="1"/>
  <c r="H25" i="3"/>
  <c r="I25" i="3" s="1"/>
  <c r="H27" i="3"/>
  <c r="I27" i="3" s="1"/>
  <c r="H29" i="3"/>
  <c r="I29" i="3" s="1"/>
  <c r="H31" i="3"/>
  <c r="I31" i="3" s="1"/>
  <c r="H4" i="3"/>
  <c r="I4" i="3" s="1"/>
  <c r="H5" i="3"/>
  <c r="I5" i="3" s="1"/>
  <c r="J32" i="3"/>
  <c r="H32" i="3"/>
  <c r="I32" i="3" s="1"/>
  <c r="F3" i="3"/>
  <c r="H6" i="3"/>
  <c r="I6" i="3" s="1"/>
  <c r="J7" i="3"/>
  <c r="H8" i="3"/>
  <c r="I8" i="3" s="1"/>
  <c r="J9" i="3"/>
  <c r="H10" i="3"/>
  <c r="I10" i="3" s="1"/>
  <c r="J11" i="3"/>
  <c r="H12" i="3"/>
  <c r="I12" i="3" s="1"/>
  <c r="J13" i="3"/>
  <c r="H14" i="3"/>
  <c r="I14" i="3" s="1"/>
  <c r="J15" i="3"/>
  <c r="H16" i="3"/>
  <c r="I16" i="3" s="1"/>
  <c r="J17" i="3"/>
  <c r="H18" i="3"/>
  <c r="I18" i="3" s="1"/>
  <c r="J19" i="3"/>
  <c r="H20" i="3"/>
  <c r="I20" i="3" s="1"/>
  <c r="J21" i="3"/>
  <c r="H22" i="3"/>
  <c r="I22" i="3" s="1"/>
  <c r="J23" i="3"/>
  <c r="H24" i="3"/>
  <c r="I24" i="3" s="1"/>
  <c r="J25" i="3"/>
  <c r="H26" i="3"/>
  <c r="I26" i="3" s="1"/>
  <c r="J27" i="3"/>
  <c r="H28" i="3"/>
  <c r="I28" i="3" s="1"/>
  <c r="J29" i="3"/>
  <c r="H30" i="3"/>
  <c r="I30" i="3" s="1"/>
  <c r="J307" i="1"/>
  <c r="I307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F34" i="3" l="1"/>
  <c r="F35" i="3" s="1"/>
  <c r="J35" i="3" s="1"/>
  <c r="J3" i="3"/>
  <c r="H3" i="3"/>
  <c r="J264" i="1"/>
  <c r="H34" i="3" l="1"/>
  <c r="H35" i="3" s="1"/>
  <c r="I35" i="3" s="1"/>
  <c r="I3" i="3"/>
  <c r="I264" i="1"/>
  <c r="I77" i="1"/>
  <c r="J77" i="1"/>
  <c r="I78" i="1"/>
  <c r="J78" i="1"/>
  <c r="I79" i="1"/>
  <c r="J79" i="1"/>
  <c r="I80" i="1"/>
  <c r="J80" i="1"/>
  <c r="I81" i="1"/>
  <c r="J81" i="1"/>
  <c r="H72" i="1"/>
  <c r="H73" i="1" s="1"/>
  <c r="G72" i="1"/>
  <c r="G73" i="1" s="1"/>
  <c r="F72" i="1"/>
  <c r="F73" i="1" s="1"/>
  <c r="E72" i="1"/>
  <c r="E73" i="1" s="1"/>
  <c r="D72" i="1"/>
  <c r="D73" i="1" s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73" i="1" l="1"/>
  <c r="J73" i="1"/>
  <c r="J18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J258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I258" i="1"/>
  <c r="I259" i="1"/>
  <c r="I260" i="1"/>
  <c r="I261" i="1"/>
  <c r="I262" i="1"/>
  <c r="I263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J186" i="1"/>
  <c r="J187" i="1"/>
  <c r="J188" i="1"/>
  <c r="J189" i="1"/>
  <c r="J190" i="1"/>
  <c r="J191" i="1"/>
  <c r="J192" i="1"/>
  <c r="J193" i="1"/>
  <c r="J194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I186" i="1"/>
  <c r="I187" i="1"/>
  <c r="I188" i="1"/>
  <c r="I189" i="1"/>
  <c r="I190" i="1"/>
  <c r="I191" i="1"/>
  <c r="I192" i="1"/>
  <c r="I193" i="1"/>
  <c r="I194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H108" i="1" l="1"/>
  <c r="H109" i="1" s="1"/>
  <c r="G108" i="1"/>
  <c r="G109" i="1" s="1"/>
  <c r="F108" i="1"/>
  <c r="F109" i="1" s="1"/>
  <c r="J109" i="1" s="1"/>
  <c r="E108" i="1"/>
  <c r="E109" i="1" s="1"/>
  <c r="D108" i="1"/>
  <c r="D109" i="1" s="1"/>
  <c r="H144" i="1"/>
  <c r="H145" i="1" s="1"/>
  <c r="G144" i="1"/>
  <c r="G145" i="1" s="1"/>
  <c r="F144" i="1"/>
  <c r="F145" i="1" s="1"/>
  <c r="E144" i="1"/>
  <c r="E145" i="1" s="1"/>
  <c r="D144" i="1"/>
  <c r="D145" i="1" s="1"/>
  <c r="H180" i="1"/>
  <c r="H181" i="1" s="1"/>
  <c r="G180" i="1"/>
  <c r="G181" i="1" s="1"/>
  <c r="F180" i="1"/>
  <c r="F181" i="1" s="1"/>
  <c r="E180" i="1"/>
  <c r="E181" i="1" s="1"/>
  <c r="D180" i="1"/>
  <c r="D181" i="1" s="1"/>
  <c r="H216" i="1"/>
  <c r="H217" i="1" s="1"/>
  <c r="G216" i="1"/>
  <c r="G217" i="1" s="1"/>
  <c r="F216" i="1"/>
  <c r="F217" i="1" s="1"/>
  <c r="E216" i="1"/>
  <c r="D216" i="1"/>
  <c r="D217" i="1" s="1"/>
  <c r="H252" i="1"/>
  <c r="H253" i="1" s="1"/>
  <c r="G252" i="1"/>
  <c r="G253" i="1" s="1"/>
  <c r="F252" i="1"/>
  <c r="F253" i="1" s="1"/>
  <c r="E252" i="1"/>
  <c r="E253" i="1" s="1"/>
  <c r="D252" i="1"/>
  <c r="D253" i="1" s="1"/>
  <c r="D288" i="1"/>
  <c r="D289" i="1" s="1"/>
  <c r="H288" i="1"/>
  <c r="H289" i="1" s="1"/>
  <c r="G288" i="1"/>
  <c r="G289" i="1" s="1"/>
  <c r="F288" i="1"/>
  <c r="F289" i="1" s="1"/>
  <c r="E288" i="1"/>
  <c r="E289" i="1" s="1"/>
  <c r="F324" i="1"/>
  <c r="E324" i="1"/>
  <c r="D324" i="1"/>
  <c r="G324" i="1"/>
  <c r="H3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J5" i="1"/>
  <c r="J6" i="1"/>
  <c r="J7" i="1"/>
  <c r="J8" i="1"/>
  <c r="J9" i="1"/>
  <c r="J10" i="1"/>
  <c r="H36" i="1"/>
  <c r="H37" i="1" s="1"/>
  <c r="G36" i="1"/>
  <c r="G37" i="1" s="1"/>
  <c r="F36" i="1"/>
  <c r="F37" i="1" s="1"/>
  <c r="E36" i="1"/>
  <c r="D36" i="1"/>
  <c r="D37" i="1" s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E217" i="1" l="1"/>
  <c r="E329" i="1"/>
  <c r="E330" i="1" s="1"/>
  <c r="H329" i="1"/>
  <c r="H330" i="1" s="1"/>
  <c r="F329" i="1"/>
  <c r="F330" i="1" s="1"/>
  <c r="G329" i="1"/>
  <c r="G330" i="1" s="1"/>
  <c r="D329" i="1"/>
  <c r="D330" i="1" s="1"/>
  <c r="E37" i="1"/>
  <c r="H325" i="1"/>
  <c r="D325" i="1"/>
  <c r="F325" i="1"/>
  <c r="G325" i="1"/>
  <c r="E325" i="1"/>
  <c r="I37" i="1"/>
  <c r="J37" i="1"/>
  <c r="J330" i="1" l="1"/>
  <c r="I330" i="1"/>
  <c r="J113" i="1"/>
  <c r="J185" i="1"/>
  <c r="I113" i="1"/>
  <c r="J253" i="1" l="1"/>
  <c r="I185" i="1"/>
  <c r="J293" i="1"/>
  <c r="J257" i="1"/>
  <c r="J181" i="1"/>
  <c r="I293" i="1"/>
  <c r="J325" i="1"/>
  <c r="I257" i="1"/>
  <c r="J289" i="1"/>
  <c r="I221" i="1"/>
  <c r="J221" i="1"/>
  <c r="J217" i="1"/>
  <c r="J149" i="1"/>
  <c r="J145" i="1"/>
  <c r="I253" i="1" l="1"/>
  <c r="I217" i="1"/>
  <c r="I325" i="1"/>
  <c r="I289" i="1"/>
  <c r="I181" i="1"/>
  <c r="I149" i="1"/>
  <c r="I145" i="1"/>
  <c r="I109" i="1"/>
</calcChain>
</file>

<file path=xl/sharedStrings.xml><?xml version="1.0" encoding="utf-8"?>
<sst xmlns="http://schemas.openxmlformats.org/spreadsheetml/2006/main" count="1052" uniqueCount="72">
  <si>
    <t>Changes: Homeless Management Information System: Shelter Vacancy</t>
  </si>
  <si>
    <t>Date</t>
  </si>
  <si>
    <t>Men</t>
  </si>
  <si>
    <t>Women</t>
  </si>
  <si>
    <t>Total</t>
  </si>
  <si>
    <t>Capacity</t>
  </si>
  <si>
    <t>Vacant</t>
  </si>
  <si>
    <t>Vacancy</t>
  </si>
  <si>
    <t>Occupancy</t>
  </si>
  <si>
    <t>1st</t>
  </si>
  <si>
    <t>Thursday</t>
  </si>
  <si>
    <t>2nd</t>
  </si>
  <si>
    <t>Friday</t>
  </si>
  <si>
    <t>3rd</t>
  </si>
  <si>
    <t>Saturday</t>
  </si>
  <si>
    <t>4th</t>
  </si>
  <si>
    <t>Sunday</t>
  </si>
  <si>
    <t>5th</t>
  </si>
  <si>
    <t>Monday</t>
  </si>
  <si>
    <t>6th</t>
  </si>
  <si>
    <t>Tuesday</t>
  </si>
  <si>
    <t>7th</t>
  </si>
  <si>
    <t>Wednesday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</si>
  <si>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</si>
  <si>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</si>
  <si>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</si>
  <si>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</si>
  <si>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</si>
  <si>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</si>
  <si>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</si>
  <si>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</si>
  <si>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</si>
  <si>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</si>
  <si>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</si>
  <si>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</si>
  <si>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</si>
  <si>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</si>
  <si>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</si>
  <si>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</si>
  <si>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</si>
  <si>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</si>
  <si>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</si>
  <si>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</si>
  <si>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</si>
  <si>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Average Per Day</t>
  </si>
  <si>
    <t>Dolores Street</t>
  </si>
  <si>
    <t xml:space="preserve">Shelter: Episcopal Sanctuary </t>
  </si>
  <si>
    <t>Episcopal Sanctuary</t>
  </si>
  <si>
    <t xml:space="preserve">Shelter: Hospitality House </t>
  </si>
  <si>
    <t>Hospitality House</t>
  </si>
  <si>
    <t xml:space="preserve">Shelter: Lark Inn Youth </t>
  </si>
  <si>
    <t>Lark Inn Youth</t>
  </si>
  <si>
    <t xml:space="preserve">Shelter: MSC South </t>
  </si>
  <si>
    <t>MSC South</t>
  </si>
  <si>
    <t xml:space="preserve">Shelter: Next Door </t>
  </si>
  <si>
    <t>Next Door</t>
  </si>
  <si>
    <t xml:space="preserve">Shelter: Providence </t>
  </si>
  <si>
    <t>Providence</t>
  </si>
  <si>
    <t>Grand Totals</t>
  </si>
  <si>
    <t>29th</t>
  </si>
  <si>
    <t>30th</t>
  </si>
  <si>
    <t>Daily Average</t>
  </si>
  <si>
    <t>Shelter: Dolores Street - Santa Maria &amp; Martha</t>
  </si>
  <si>
    <t>31st</t>
  </si>
  <si>
    <t>Shelter: A Woman's Place</t>
  </si>
  <si>
    <t>A Woman's Place</t>
  </si>
  <si>
    <t>Shelter: Dolores Street - Santa Ana</t>
  </si>
  <si>
    <t xml:space="preserve">Shelter: Dolores Street </t>
  </si>
  <si>
    <t xml:space="preserve"> </t>
  </si>
  <si>
    <t>For Period From October 1 through October 31, 2015</t>
  </si>
  <si>
    <t>October</t>
  </si>
  <si>
    <t>Shelter: Providence Bethel A.M.E.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</si>
</sst>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8">
    <xf numFmtId="0" fontId="0" fillId="0" borderId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4" fillId="27" borderId="4" applyNumberFormat="0" applyAlignment="0" applyProtection="0"/>
    <xf numFmtId="0" fontId="15" fillId="28" borderId="5" applyNumberFormat="0" applyAlignment="0" applyProtection="0"/>
    <xf numFmtId="0" fontId="16" fillId="28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4" applyNumberFormat="0" applyAlignment="0" applyProtection="0"/>
    <xf numFmtId="0" fontId="25" fillId="30" borderId="4" applyNumberFormat="0" applyAlignment="0" applyProtection="0"/>
    <xf numFmtId="0" fontId="26" fillId="0" borderId="9" applyNumberFormat="0" applyFill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7" fillId="0" borderId="0"/>
    <xf numFmtId="0" fontId="8" fillId="0" borderId="0"/>
    <xf numFmtId="0" fontId="7" fillId="32" borderId="10" applyNumberFormat="0" applyFont="0" applyAlignment="0" applyProtection="0"/>
    <xf numFmtId="0" fontId="8" fillId="32" borderId="10" applyNumberFormat="0" applyFont="0" applyAlignment="0" applyProtection="0"/>
    <xf numFmtId="0" fontId="30" fillId="27" borderId="11" applyNumberFormat="0" applyAlignment="0" applyProtection="0"/>
    <xf numFmtId="0" fontId="31" fillId="27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2" fillId="32" borderId="10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10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5">
    <xf numFmtId="0" fontId="0" fillId="0" borderId="0" xfId="0"/>
    <xf numFmtId="0" fontId="3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4" fontId="0" fillId="0" borderId="0" xfId="0" applyNumberFormat="1" applyFill="1" applyAlignment="1">
      <alignment horizontal="right" vertical="top" wrapText="1"/>
    </xf>
    <xf numFmtId="164" fontId="0" fillId="0" borderId="2" xfId="0" applyNumberForma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 wrapText="1"/>
    </xf>
    <xf numFmtId="10" fontId="5" fillId="0" borderId="0" xfId="0" applyNumberFormat="1" applyFont="1" applyFill="1" applyAlignment="1">
      <alignment horizontal="right" vertical="top" wrapText="1"/>
    </xf>
    <xf numFmtId="9" fontId="5" fillId="0" borderId="0" xfId="0" applyNumberFormat="1" applyFont="1" applyFill="1" applyAlignment="1">
      <alignment horizontal="right" vertical="top" wrapText="1"/>
    </xf>
    <xf numFmtId="1" fontId="5" fillId="0" borderId="0" xfId="0" applyNumberFormat="1" applyFont="1" applyFill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33" borderId="0" xfId="0" applyFill="1" applyAlignment="1">
      <alignment horizontal="left" vertical="top" wrapText="1"/>
    </xf>
    <xf numFmtId="0" fontId="0" fillId="34" borderId="0" xfId="0" applyFill="1" applyAlignment="1">
      <alignment horizontal="right" vertical="top" wrapText="1"/>
    </xf>
    <xf numFmtId="10" fontId="0" fillId="34" borderId="0" xfId="0" applyNumberFormat="1" applyFill="1" applyAlignment="1">
      <alignment horizontal="right" vertical="top" wrapText="1"/>
    </xf>
    <xf numFmtId="10" fontId="0" fillId="33" borderId="0" xfId="0" applyNumberFormat="1" applyFill="1" applyAlignment="1">
      <alignment horizontal="right" vertical="top" wrapText="1"/>
    </xf>
    <xf numFmtId="0" fontId="0" fillId="35" borderId="0" xfId="0" applyFill="1" applyAlignment="1">
      <alignment horizontal="right" vertical="top" wrapText="1"/>
    </xf>
    <xf numFmtId="10" fontId="0" fillId="34" borderId="2" xfId="0" applyNumberFormat="1" applyFill="1" applyBorder="1" applyAlignment="1">
      <alignment horizontal="right" vertical="top" wrapText="1"/>
    </xf>
    <xf numFmtId="10" fontId="0" fillId="33" borderId="2" xfId="0" applyNumberForma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10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 wrapText="1"/>
    </xf>
    <xf numFmtId="10" fontId="3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left" vertical="top" wrapText="1"/>
    </xf>
    <xf numFmtId="0" fontId="0" fillId="33" borderId="2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6" fillId="0" borderId="0" xfId="0" applyFont="1" applyFill="1"/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right" vertical="top" wrapText="1"/>
    </xf>
    <xf numFmtId="164" fontId="0" fillId="0" borderId="0" xfId="0" applyNumberFormat="1" applyFill="1" applyBorder="1" applyAlignment="1">
      <alignment horizontal="right"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0" fontId="5" fillId="0" borderId="0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35" borderId="15" xfId="0" applyFill="1" applyBorder="1" applyAlignment="1">
      <alignment horizontal="right" vertical="top" wrapText="1"/>
    </xf>
    <xf numFmtId="0" fontId="0" fillId="0" borderId="15" xfId="0" applyBorder="1"/>
    <xf numFmtId="0" fontId="3" fillId="0" borderId="14" xfId="0" applyFont="1" applyFill="1" applyBorder="1" applyAlignment="1">
      <alignment horizontal="right" vertical="center" wrapText="1"/>
    </xf>
    <xf numFmtId="164" fontId="0" fillId="0" borderId="15" xfId="0" applyNumberForma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08">
    <cellStyle name="20% - Accent1" xfId="1" builtinId="30" customBuiltin="1"/>
    <cellStyle name="20% - Accent1 2" xfId="2"/>
    <cellStyle name="20% - Accent1 3" xfId="82"/>
    <cellStyle name="20% - Accent1 4" xfId="96"/>
    <cellStyle name="20% - Accent2" xfId="3" builtinId="34" customBuiltin="1"/>
    <cellStyle name="20% - Accent2 2" xfId="4"/>
    <cellStyle name="20% - Accent2 3" xfId="84"/>
    <cellStyle name="20% - Accent2 4" xfId="98"/>
    <cellStyle name="20% - Accent3" xfId="5" builtinId="38" customBuiltin="1"/>
    <cellStyle name="20% - Accent3 2" xfId="6"/>
    <cellStyle name="20% - Accent3 3" xfId="86"/>
    <cellStyle name="20% - Accent3 4" xfId="100"/>
    <cellStyle name="20% - Accent4" xfId="7" builtinId="42" customBuiltin="1"/>
    <cellStyle name="20% - Accent4 2" xfId="8"/>
    <cellStyle name="20% - Accent4 3" xfId="88"/>
    <cellStyle name="20% - Accent4 4" xfId="102"/>
    <cellStyle name="20% - Accent5" xfId="9" builtinId="46" customBuiltin="1"/>
    <cellStyle name="20% - Accent5 2" xfId="10"/>
    <cellStyle name="20% - Accent5 3" xfId="90"/>
    <cellStyle name="20% - Accent5 4" xfId="104"/>
    <cellStyle name="20% - Accent6" xfId="11" builtinId="50" customBuiltin="1"/>
    <cellStyle name="20% - Accent6 2" xfId="12"/>
    <cellStyle name="20% - Accent6 3" xfId="92"/>
    <cellStyle name="20% - Accent6 4" xfId="106"/>
    <cellStyle name="40% - Accent1" xfId="13" builtinId="31" customBuiltin="1"/>
    <cellStyle name="40% - Accent1 2" xfId="14"/>
    <cellStyle name="40% - Accent1 3" xfId="83"/>
    <cellStyle name="40% - Accent1 4" xfId="97"/>
    <cellStyle name="40% - Accent2" xfId="15" builtinId="35" customBuiltin="1"/>
    <cellStyle name="40% - Accent2 2" xfId="16"/>
    <cellStyle name="40% - Accent2 3" xfId="85"/>
    <cellStyle name="40% - Accent2 4" xfId="99"/>
    <cellStyle name="40% - Accent3" xfId="17" builtinId="39" customBuiltin="1"/>
    <cellStyle name="40% - Accent3 2" xfId="18"/>
    <cellStyle name="40% - Accent3 3" xfId="87"/>
    <cellStyle name="40% - Accent3 4" xfId="101"/>
    <cellStyle name="40% - Accent4" xfId="19" builtinId="43" customBuiltin="1"/>
    <cellStyle name="40% - Accent4 2" xfId="20"/>
    <cellStyle name="40% - Accent4 3" xfId="89"/>
    <cellStyle name="40% - Accent4 4" xfId="103"/>
    <cellStyle name="40% - Accent5" xfId="21" builtinId="47" customBuiltin="1"/>
    <cellStyle name="40% - Accent5 2" xfId="22"/>
    <cellStyle name="40% - Accent5 3" xfId="91"/>
    <cellStyle name="40% - Accent5 4" xfId="105"/>
    <cellStyle name="40% - Accent6" xfId="23" builtinId="51" customBuiltin="1"/>
    <cellStyle name="40% - Accent6 2" xfId="24"/>
    <cellStyle name="40% - Accent6 3" xfId="93"/>
    <cellStyle name="40% - Accent6 4" xfId="107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Input" xfId="63" builtinId="20" customBuiltin="1"/>
    <cellStyle name="Input 2" xfId="64"/>
    <cellStyle name="Linked Cell" xfId="65" builtinId="24" customBuiltin="1"/>
    <cellStyle name="Linked Cell 2" xfId="66"/>
    <cellStyle name="Neutral" xfId="67" builtinId="28" customBuiltin="1"/>
    <cellStyle name="Neutral 2" xfId="68"/>
    <cellStyle name="Normal" xfId="0" builtinId="0"/>
    <cellStyle name="Normal 2" xfId="69"/>
    <cellStyle name="Normal 3" xfId="70"/>
    <cellStyle name="Normal 4" xfId="80"/>
    <cellStyle name="Normal 5" xfId="94"/>
    <cellStyle name="Note 2" xfId="71"/>
    <cellStyle name="Note 3" xfId="72"/>
    <cellStyle name="Note 4" xfId="81"/>
    <cellStyle name="Note 5" xfId="95"/>
    <cellStyle name="Output" xfId="73" builtinId="21" customBuiltin="1"/>
    <cellStyle name="Output 2" xfId="74"/>
    <cellStyle name="Title" xfId="75" builtinId="15" customBuiltin="1"/>
    <cellStyle name="Total" xfId="76" builtinId="25" customBuiltin="1"/>
    <cellStyle name="Total 2" xfId="77"/>
    <cellStyle name="Warning Text" xfId="78" builtinId="11" customBuiltin="1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abSelected="1" topLeftCell="A316" zoomScale="150" zoomScaleNormal="150" workbookViewId="0">
      <selection activeCell="H322" sqref="H322:H323"/>
    </sheetView>
  </sheetViews>
  <sheetFormatPr defaultColWidth="9.140625" defaultRowHeight="12.75" x14ac:dyDescent="0.2"/>
  <cols>
    <col min="1" max="1" width="9.28515625" style="2" customWidth="1"/>
    <col min="2" max="2" width="5" style="2" bestFit="1" customWidth="1"/>
    <col min="3" max="3" width="10.7109375" style="2" bestFit="1" customWidth="1"/>
    <col min="4" max="4" width="6" style="2" bestFit="1" customWidth="1"/>
    <col min="5" max="5" width="7.7109375" style="2" bestFit="1" customWidth="1"/>
    <col min="6" max="6" width="6" style="2" bestFit="1" customWidth="1"/>
    <col min="7" max="7" width="8.5703125" style="2" bestFit="1" customWidth="1"/>
    <col min="8" max="8" width="7" style="2" bestFit="1" customWidth="1"/>
    <col min="9" max="9" width="8.28515625" style="2" bestFit="1" customWidth="1"/>
    <col min="10" max="10" width="10.7109375" style="2" bestFit="1" customWidth="1"/>
    <col min="11" max="16384" width="9.140625" style="2"/>
  </cols>
  <sheetData>
    <row r="1" spans="1:10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1"/>
    </row>
    <row r="2" spans="1:10" x14ac:dyDescent="0.2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1"/>
    </row>
    <row r="3" spans="1:10" ht="13.9" customHeight="1" thickBot="1" x14ac:dyDescent="0.25">
      <c r="A3" s="63" t="s">
        <v>64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3.9" customHeight="1" thickBot="1" x14ac:dyDescent="0.25">
      <c r="A4" s="17" t="s">
        <v>1</v>
      </c>
      <c r="B4" s="18"/>
      <c r="C4" s="18"/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</row>
    <row r="5" spans="1:10" ht="15" customHeight="1" x14ac:dyDescent="0.2">
      <c r="A5" s="33" t="s">
        <v>70</v>
      </c>
      <c r="B5" s="20" t="s">
        <v>9</v>
      </c>
      <c r="C5" s="33" t="s">
        <v>10</v>
      </c>
      <c r="D5" s="21">
        <v>0</v>
      </c>
      <c r="E5" s="21">
        <v>10</v>
      </c>
      <c r="F5" s="21">
        <v>10</v>
      </c>
      <c r="G5" s="21">
        <v>11</v>
      </c>
      <c r="H5" s="21">
        <v>1</v>
      </c>
      <c r="I5" s="22">
        <f t="shared" ref="I5:I35" si="0">H5/G5</f>
        <v>9.0909090909090912E-2</v>
      </c>
      <c r="J5" s="23">
        <f t="shared" ref="J5:J35" si="1">F5/G5</f>
        <v>0.90909090909090906</v>
      </c>
    </row>
    <row r="6" spans="1:10" x14ac:dyDescent="0.2">
      <c r="A6" s="20" t="s">
        <v>70</v>
      </c>
      <c r="B6" s="20" t="s">
        <v>11</v>
      </c>
      <c r="C6" s="33" t="s">
        <v>12</v>
      </c>
      <c r="D6" s="24">
        <v>0</v>
      </c>
      <c r="E6" s="24">
        <v>11</v>
      </c>
      <c r="F6" s="24">
        <v>11</v>
      </c>
      <c r="G6" s="24">
        <v>11</v>
      </c>
      <c r="H6" s="24">
        <v>0</v>
      </c>
      <c r="I6" s="22">
        <f t="shared" si="0"/>
        <v>0</v>
      </c>
      <c r="J6" s="23">
        <f t="shared" si="1"/>
        <v>1</v>
      </c>
    </row>
    <row r="7" spans="1:10" x14ac:dyDescent="0.2">
      <c r="A7" s="20" t="s">
        <v>70</v>
      </c>
      <c r="B7" s="20" t="s">
        <v>13</v>
      </c>
      <c r="C7" s="33" t="s">
        <v>14</v>
      </c>
      <c r="D7" s="21">
        <v>0</v>
      </c>
      <c r="E7" s="21">
        <v>9</v>
      </c>
      <c r="F7" s="21">
        <v>9</v>
      </c>
      <c r="G7" s="21">
        <v>11</v>
      </c>
      <c r="H7" s="21">
        <v>2</v>
      </c>
      <c r="I7" s="22">
        <f t="shared" si="0"/>
        <v>0.18181818181818182</v>
      </c>
      <c r="J7" s="23">
        <f t="shared" si="1"/>
        <v>0.81818181818181823</v>
      </c>
    </row>
    <row r="8" spans="1:10" x14ac:dyDescent="0.2">
      <c r="A8" s="20" t="s">
        <v>70</v>
      </c>
      <c r="B8" s="20" t="s">
        <v>15</v>
      </c>
      <c r="C8" s="33" t="s">
        <v>16</v>
      </c>
      <c r="D8" s="24">
        <v>0</v>
      </c>
      <c r="E8" s="24">
        <v>9</v>
      </c>
      <c r="F8" s="24">
        <v>9</v>
      </c>
      <c r="G8" s="24">
        <v>11</v>
      </c>
      <c r="H8" s="24">
        <v>2</v>
      </c>
      <c r="I8" s="22">
        <f t="shared" si="0"/>
        <v>0.18181818181818182</v>
      </c>
      <c r="J8" s="23">
        <f t="shared" si="1"/>
        <v>0.81818181818181823</v>
      </c>
    </row>
    <row r="9" spans="1:10" x14ac:dyDescent="0.2">
      <c r="A9" s="20" t="s">
        <v>70</v>
      </c>
      <c r="B9" s="20" t="s">
        <v>17</v>
      </c>
      <c r="C9" s="33" t="s">
        <v>18</v>
      </c>
      <c r="D9" s="21">
        <v>0</v>
      </c>
      <c r="E9" s="21">
        <v>10</v>
      </c>
      <c r="F9" s="21">
        <v>10</v>
      </c>
      <c r="G9" s="21">
        <v>11</v>
      </c>
      <c r="H9" s="21">
        <v>1</v>
      </c>
      <c r="I9" s="22">
        <f t="shared" si="0"/>
        <v>9.0909090909090912E-2</v>
      </c>
      <c r="J9" s="23">
        <f t="shared" si="1"/>
        <v>0.90909090909090906</v>
      </c>
    </row>
    <row r="10" spans="1:10" x14ac:dyDescent="0.2">
      <c r="A10" s="20" t="s">
        <v>70</v>
      </c>
      <c r="B10" s="20" t="s">
        <v>19</v>
      </c>
      <c r="C10" s="33" t="s">
        <v>20</v>
      </c>
      <c r="D10" s="24">
        <v>0</v>
      </c>
      <c r="E10" s="24">
        <v>8</v>
      </c>
      <c r="F10" s="24">
        <v>8</v>
      </c>
      <c r="G10" s="24">
        <v>11</v>
      </c>
      <c r="H10" s="24">
        <v>3</v>
      </c>
      <c r="I10" s="22">
        <f t="shared" si="0"/>
        <v>0.27272727272727271</v>
      </c>
      <c r="J10" s="23">
        <f t="shared" si="1"/>
        <v>0.72727272727272729</v>
      </c>
    </row>
    <row r="11" spans="1:10" ht="25.5" x14ac:dyDescent="0.2">
      <c r="A11" s="20" t="s">
        <v>70</v>
      </c>
      <c r="B11" s="20" t="s">
        <v>21</v>
      </c>
      <c r="C11" s="33" t="s">
        <v>22</v>
      </c>
      <c r="D11" s="21">
        <v>0</v>
      </c>
      <c r="E11" s="21">
        <v>10</v>
      </c>
      <c r="F11" s="21">
        <v>10</v>
      </c>
      <c r="G11" s="21">
        <v>11</v>
      </c>
      <c r="H11" s="21">
        <v>1</v>
      </c>
      <c r="I11" s="22">
        <f t="shared" si="0"/>
        <v>9.0909090909090912E-2</v>
      </c>
      <c r="J11" s="23">
        <f t="shared" si="1"/>
        <v>0.90909090909090906</v>
      </c>
    </row>
    <row r="12" spans="1:10" x14ac:dyDescent="0.2">
      <c r="A12" s="20" t="s">
        <v>70</v>
      </c>
      <c r="B12" s="20" t="s">
        <v>23</v>
      </c>
      <c r="C12" s="33" t="s">
        <v>10</v>
      </c>
      <c r="D12" s="24">
        <v>0</v>
      </c>
      <c r="E12" s="24">
        <v>9</v>
      </c>
      <c r="F12" s="24">
        <v>9</v>
      </c>
      <c r="G12" s="24">
        <v>11</v>
      </c>
      <c r="H12" s="24">
        <v>2</v>
      </c>
      <c r="I12" s="22">
        <f t="shared" si="0"/>
        <v>0.18181818181818182</v>
      </c>
      <c r="J12" s="23">
        <f t="shared" si="1"/>
        <v>0.81818181818181823</v>
      </c>
    </row>
    <row r="13" spans="1:10" x14ac:dyDescent="0.2">
      <c r="A13" s="20" t="s">
        <v>70</v>
      </c>
      <c r="B13" s="20" t="s">
        <v>24</v>
      </c>
      <c r="C13" s="33" t="s">
        <v>12</v>
      </c>
      <c r="D13" s="21">
        <v>0</v>
      </c>
      <c r="E13" s="21">
        <v>9</v>
      </c>
      <c r="F13" s="21">
        <v>9</v>
      </c>
      <c r="G13" s="21">
        <v>11</v>
      </c>
      <c r="H13" s="21">
        <v>2</v>
      </c>
      <c r="I13" s="22">
        <f t="shared" si="0"/>
        <v>0.18181818181818182</v>
      </c>
      <c r="J13" s="23">
        <f t="shared" si="1"/>
        <v>0.81818181818181823</v>
      </c>
    </row>
    <row r="14" spans="1:10" x14ac:dyDescent="0.2">
      <c r="A14" s="20" t="s">
        <v>70</v>
      </c>
      <c r="B14" s="20" t="s">
        <v>25</v>
      </c>
      <c r="C14" s="33" t="s">
        <v>14</v>
      </c>
      <c r="D14" s="24">
        <v>0</v>
      </c>
      <c r="E14" s="24">
        <v>9</v>
      </c>
      <c r="F14" s="24">
        <v>9</v>
      </c>
      <c r="G14" s="24">
        <v>11</v>
      </c>
      <c r="H14" s="24">
        <v>2</v>
      </c>
      <c r="I14" s="22">
        <f t="shared" si="0"/>
        <v>0.18181818181818182</v>
      </c>
      <c r="J14" s="23">
        <f t="shared" si="1"/>
        <v>0.81818181818181823</v>
      </c>
    </row>
    <row r="15" spans="1:10" x14ac:dyDescent="0.2">
      <c r="A15" s="20" t="s">
        <v>70</v>
      </c>
      <c r="B15" s="20" t="s">
        <v>26</v>
      </c>
      <c r="C15" s="33" t="s">
        <v>16</v>
      </c>
      <c r="D15" s="21">
        <v>0</v>
      </c>
      <c r="E15" s="21">
        <v>9</v>
      </c>
      <c r="F15" s="21">
        <v>9</v>
      </c>
      <c r="G15" s="21">
        <v>11</v>
      </c>
      <c r="H15" s="21">
        <v>2</v>
      </c>
      <c r="I15" s="22">
        <f t="shared" si="0"/>
        <v>0.18181818181818182</v>
      </c>
      <c r="J15" s="23">
        <f t="shared" si="1"/>
        <v>0.81818181818181823</v>
      </c>
    </row>
    <row r="16" spans="1:10" x14ac:dyDescent="0.2">
      <c r="A16" s="20" t="s">
        <v>70</v>
      </c>
      <c r="B16" s="20" t="s">
        <v>27</v>
      </c>
      <c r="C16" s="33" t="s">
        <v>18</v>
      </c>
      <c r="D16" s="24">
        <v>0</v>
      </c>
      <c r="E16" s="24">
        <v>10</v>
      </c>
      <c r="F16" s="24">
        <v>10</v>
      </c>
      <c r="G16" s="24">
        <v>11</v>
      </c>
      <c r="H16" s="24">
        <v>1</v>
      </c>
      <c r="I16" s="22">
        <f t="shared" si="0"/>
        <v>9.0909090909090912E-2</v>
      </c>
      <c r="J16" s="23">
        <f t="shared" si="1"/>
        <v>0.90909090909090906</v>
      </c>
    </row>
    <row r="17" spans="1:13" x14ac:dyDescent="0.2">
      <c r="A17" s="20" t="s">
        <v>70</v>
      </c>
      <c r="B17" s="20" t="s">
        <v>28</v>
      </c>
      <c r="C17" s="33" t="s">
        <v>20</v>
      </c>
      <c r="D17" s="21">
        <v>0</v>
      </c>
      <c r="E17" s="24">
        <v>10</v>
      </c>
      <c r="F17" s="24">
        <v>10</v>
      </c>
      <c r="G17" s="21">
        <v>11</v>
      </c>
      <c r="H17" s="24">
        <v>1</v>
      </c>
      <c r="I17" s="22">
        <f t="shared" si="0"/>
        <v>9.0909090909090912E-2</v>
      </c>
      <c r="J17" s="23">
        <f t="shared" si="1"/>
        <v>0.90909090909090906</v>
      </c>
    </row>
    <row r="18" spans="1:13" ht="25.5" x14ac:dyDescent="0.2">
      <c r="A18" s="20" t="s">
        <v>70</v>
      </c>
      <c r="B18" s="20" t="s">
        <v>29</v>
      </c>
      <c r="C18" s="33" t="s">
        <v>22</v>
      </c>
      <c r="D18" s="24">
        <v>0</v>
      </c>
      <c r="E18" s="24">
        <v>10</v>
      </c>
      <c r="F18" s="24">
        <v>10</v>
      </c>
      <c r="G18" s="24">
        <v>11</v>
      </c>
      <c r="H18" s="24">
        <v>1</v>
      </c>
      <c r="I18" s="22">
        <f t="shared" si="0"/>
        <v>9.0909090909090912E-2</v>
      </c>
      <c r="J18" s="23">
        <f t="shared" si="1"/>
        <v>0.90909090909090906</v>
      </c>
    </row>
    <row r="19" spans="1:13" x14ac:dyDescent="0.2">
      <c r="A19" s="20" t="s">
        <v>70</v>
      </c>
      <c r="B19" s="20" t="s">
        <v>30</v>
      </c>
      <c r="C19" s="33" t="s">
        <v>10</v>
      </c>
      <c r="D19" s="21">
        <v>0</v>
      </c>
      <c r="E19" s="21">
        <v>10</v>
      </c>
      <c r="F19" s="21">
        <v>10</v>
      </c>
      <c r="G19" s="21">
        <v>11</v>
      </c>
      <c r="H19" s="21">
        <v>1</v>
      </c>
      <c r="I19" s="22">
        <f t="shared" si="0"/>
        <v>9.0909090909090912E-2</v>
      </c>
      <c r="J19" s="23">
        <f t="shared" si="1"/>
        <v>0.90909090909090906</v>
      </c>
      <c r="M19" s="37" t="s">
        <v>68</v>
      </c>
    </row>
    <row r="20" spans="1:13" x14ac:dyDescent="0.2">
      <c r="A20" s="20" t="s">
        <v>70</v>
      </c>
      <c r="B20" s="20" t="s">
        <v>31</v>
      </c>
      <c r="C20" s="33" t="s">
        <v>12</v>
      </c>
      <c r="D20" s="24">
        <v>0</v>
      </c>
      <c r="E20" s="21">
        <v>10</v>
      </c>
      <c r="F20" s="21">
        <v>10</v>
      </c>
      <c r="G20" s="24">
        <v>11</v>
      </c>
      <c r="H20" s="21">
        <v>1</v>
      </c>
      <c r="I20" s="22">
        <f t="shared" si="0"/>
        <v>9.0909090909090912E-2</v>
      </c>
      <c r="J20" s="23">
        <f t="shared" si="1"/>
        <v>0.90909090909090906</v>
      </c>
    </row>
    <row r="21" spans="1:13" x14ac:dyDescent="0.2">
      <c r="A21" s="20" t="s">
        <v>70</v>
      </c>
      <c r="B21" s="20" t="s">
        <v>32</v>
      </c>
      <c r="C21" s="33" t="s">
        <v>14</v>
      </c>
      <c r="D21" s="21">
        <v>0</v>
      </c>
      <c r="E21" s="21">
        <v>10</v>
      </c>
      <c r="F21" s="21">
        <v>10</v>
      </c>
      <c r="G21" s="21">
        <v>11</v>
      </c>
      <c r="H21" s="21">
        <v>1</v>
      </c>
      <c r="I21" s="22">
        <f t="shared" si="0"/>
        <v>9.0909090909090912E-2</v>
      </c>
      <c r="J21" s="23">
        <f t="shared" si="1"/>
        <v>0.90909090909090906</v>
      </c>
    </row>
    <row r="22" spans="1:13" x14ac:dyDescent="0.2">
      <c r="A22" s="20" t="s">
        <v>70</v>
      </c>
      <c r="B22" s="20" t="s">
        <v>33</v>
      </c>
      <c r="C22" s="33" t="s">
        <v>16</v>
      </c>
      <c r="D22" s="24">
        <v>0</v>
      </c>
      <c r="E22" s="21">
        <v>10</v>
      </c>
      <c r="F22" s="21">
        <v>10</v>
      </c>
      <c r="G22" s="24">
        <v>11</v>
      </c>
      <c r="H22" s="21">
        <v>1</v>
      </c>
      <c r="I22" s="22">
        <f t="shared" si="0"/>
        <v>9.0909090909090912E-2</v>
      </c>
      <c r="J22" s="23">
        <f t="shared" si="1"/>
        <v>0.90909090909090906</v>
      </c>
    </row>
    <row r="23" spans="1:13" x14ac:dyDescent="0.2">
      <c r="A23" s="20" t="s">
        <v>70</v>
      </c>
      <c r="B23" s="20" t="s">
        <v>34</v>
      </c>
      <c r="C23" s="33" t="s">
        <v>18</v>
      </c>
      <c r="D23" s="21">
        <v>0</v>
      </c>
      <c r="E23" s="21">
        <v>10</v>
      </c>
      <c r="F23" s="21">
        <v>10</v>
      </c>
      <c r="G23" s="21">
        <v>11</v>
      </c>
      <c r="H23" s="21">
        <v>1</v>
      </c>
      <c r="I23" s="22">
        <f t="shared" si="0"/>
        <v>9.0909090909090912E-2</v>
      </c>
      <c r="J23" s="23">
        <f t="shared" si="1"/>
        <v>0.90909090909090906</v>
      </c>
    </row>
    <row r="24" spans="1:13" x14ac:dyDescent="0.2">
      <c r="A24" s="20" t="s">
        <v>70</v>
      </c>
      <c r="B24" s="20" t="s">
        <v>35</v>
      </c>
      <c r="C24" s="33" t="s">
        <v>20</v>
      </c>
      <c r="D24" s="24">
        <v>0</v>
      </c>
      <c r="E24" s="24">
        <v>10</v>
      </c>
      <c r="F24" s="24">
        <v>10</v>
      </c>
      <c r="G24" s="24">
        <v>11</v>
      </c>
      <c r="H24" s="24">
        <v>1</v>
      </c>
      <c r="I24" s="22">
        <f t="shared" si="0"/>
        <v>9.0909090909090912E-2</v>
      </c>
      <c r="J24" s="23">
        <f t="shared" si="1"/>
        <v>0.90909090909090906</v>
      </c>
    </row>
    <row r="25" spans="1:13" ht="25.5" x14ac:dyDescent="0.2">
      <c r="A25" s="20" t="s">
        <v>70</v>
      </c>
      <c r="B25" s="20" t="s">
        <v>36</v>
      </c>
      <c r="C25" s="33" t="s">
        <v>22</v>
      </c>
      <c r="D25" s="21">
        <v>0</v>
      </c>
      <c r="E25" s="21">
        <v>11</v>
      </c>
      <c r="F25" s="21">
        <v>11</v>
      </c>
      <c r="G25" s="21">
        <v>11</v>
      </c>
      <c r="H25" s="21">
        <v>0</v>
      </c>
      <c r="I25" s="22">
        <f t="shared" si="0"/>
        <v>0</v>
      </c>
      <c r="J25" s="23">
        <f t="shared" si="1"/>
        <v>1</v>
      </c>
    </row>
    <row r="26" spans="1:13" x14ac:dyDescent="0.2">
      <c r="A26" s="20" t="s">
        <v>70</v>
      </c>
      <c r="B26" s="20" t="s">
        <v>37</v>
      </c>
      <c r="C26" s="33" t="s">
        <v>10</v>
      </c>
      <c r="D26" s="24">
        <v>0</v>
      </c>
      <c r="E26" s="24">
        <v>10</v>
      </c>
      <c r="F26" s="24">
        <v>10</v>
      </c>
      <c r="G26" s="24">
        <v>11</v>
      </c>
      <c r="H26" s="24">
        <v>1</v>
      </c>
      <c r="I26" s="22">
        <f t="shared" si="0"/>
        <v>9.0909090909090912E-2</v>
      </c>
      <c r="J26" s="23">
        <f t="shared" si="1"/>
        <v>0.90909090909090906</v>
      </c>
    </row>
    <row r="27" spans="1:13" x14ac:dyDescent="0.2">
      <c r="A27" s="20" t="s">
        <v>70</v>
      </c>
      <c r="B27" s="20" t="s">
        <v>38</v>
      </c>
      <c r="C27" s="33" t="s">
        <v>12</v>
      </c>
      <c r="D27" s="21">
        <v>0</v>
      </c>
      <c r="E27" s="21">
        <v>11</v>
      </c>
      <c r="F27" s="21">
        <v>11</v>
      </c>
      <c r="G27" s="21">
        <v>11</v>
      </c>
      <c r="H27" s="21">
        <v>0</v>
      </c>
      <c r="I27" s="22">
        <f t="shared" si="0"/>
        <v>0</v>
      </c>
      <c r="J27" s="23">
        <f t="shared" si="1"/>
        <v>1</v>
      </c>
    </row>
    <row r="28" spans="1:13" x14ac:dyDescent="0.2">
      <c r="A28" s="20" t="s">
        <v>70</v>
      </c>
      <c r="B28" s="20" t="s">
        <v>39</v>
      </c>
      <c r="C28" s="33" t="s">
        <v>14</v>
      </c>
      <c r="D28" s="24">
        <v>0</v>
      </c>
      <c r="E28" s="24">
        <v>11</v>
      </c>
      <c r="F28" s="24">
        <v>11</v>
      </c>
      <c r="G28" s="24">
        <v>11</v>
      </c>
      <c r="H28" s="24">
        <v>0</v>
      </c>
      <c r="I28" s="22">
        <f t="shared" si="0"/>
        <v>0</v>
      </c>
      <c r="J28" s="23">
        <f t="shared" si="1"/>
        <v>1</v>
      </c>
    </row>
    <row r="29" spans="1:13" x14ac:dyDescent="0.2">
      <c r="A29" s="20" t="s">
        <v>70</v>
      </c>
      <c r="B29" s="20" t="s">
        <v>40</v>
      </c>
      <c r="C29" s="33" t="s">
        <v>16</v>
      </c>
      <c r="D29" s="21">
        <v>0</v>
      </c>
      <c r="E29" s="21">
        <v>11</v>
      </c>
      <c r="F29" s="21">
        <v>11</v>
      </c>
      <c r="G29" s="21">
        <v>11</v>
      </c>
      <c r="H29" s="21">
        <v>0</v>
      </c>
      <c r="I29" s="22">
        <f t="shared" si="0"/>
        <v>0</v>
      </c>
      <c r="J29" s="23">
        <f t="shared" si="1"/>
        <v>1</v>
      </c>
    </row>
    <row r="30" spans="1:13" x14ac:dyDescent="0.2">
      <c r="A30" s="20" t="s">
        <v>70</v>
      </c>
      <c r="B30" s="20" t="s">
        <v>41</v>
      </c>
      <c r="C30" s="33" t="s">
        <v>18</v>
      </c>
      <c r="D30" s="24">
        <v>0</v>
      </c>
      <c r="E30" s="24">
        <v>11</v>
      </c>
      <c r="F30" s="24">
        <v>11</v>
      </c>
      <c r="G30" s="24">
        <v>11</v>
      </c>
      <c r="H30" s="24">
        <v>0</v>
      </c>
      <c r="I30" s="22">
        <f t="shared" si="0"/>
        <v>0</v>
      </c>
      <c r="J30" s="23">
        <f t="shared" si="1"/>
        <v>1</v>
      </c>
    </row>
    <row r="31" spans="1:13" x14ac:dyDescent="0.2">
      <c r="A31" s="20" t="s">
        <v>70</v>
      </c>
      <c r="B31" s="20" t="s">
        <v>42</v>
      </c>
      <c r="C31" s="33" t="s">
        <v>20</v>
      </c>
      <c r="D31" s="21">
        <v>0</v>
      </c>
      <c r="E31" s="21">
        <v>10</v>
      </c>
      <c r="F31" s="21">
        <v>10</v>
      </c>
      <c r="G31" s="21">
        <v>11</v>
      </c>
      <c r="H31" s="21">
        <v>1</v>
      </c>
      <c r="I31" s="22">
        <f t="shared" si="0"/>
        <v>9.0909090909090912E-2</v>
      </c>
      <c r="J31" s="23">
        <f t="shared" si="1"/>
        <v>0.90909090909090906</v>
      </c>
    </row>
    <row r="32" spans="1:13" ht="25.5" x14ac:dyDescent="0.2">
      <c r="A32" s="20" t="s">
        <v>70</v>
      </c>
      <c r="B32" s="20" t="s">
        <v>43</v>
      </c>
      <c r="C32" s="33" t="s">
        <v>22</v>
      </c>
      <c r="D32" s="24">
        <v>0</v>
      </c>
      <c r="E32" s="24">
        <v>10</v>
      </c>
      <c r="F32" s="24">
        <v>10</v>
      </c>
      <c r="G32" s="24">
        <v>11</v>
      </c>
      <c r="H32" s="24">
        <v>1</v>
      </c>
      <c r="I32" s="22">
        <f t="shared" si="0"/>
        <v>9.0909090909090912E-2</v>
      </c>
      <c r="J32" s="23">
        <f t="shared" si="1"/>
        <v>0.90909090909090906</v>
      </c>
    </row>
    <row r="33" spans="1:10" x14ac:dyDescent="0.2">
      <c r="A33" s="20" t="s">
        <v>70</v>
      </c>
      <c r="B33" s="20" t="s">
        <v>59</v>
      </c>
      <c r="C33" s="33" t="s">
        <v>10</v>
      </c>
      <c r="D33" s="21">
        <v>0</v>
      </c>
      <c r="E33" s="21">
        <v>9</v>
      </c>
      <c r="F33" s="21">
        <v>9</v>
      </c>
      <c r="G33" s="21">
        <v>11</v>
      </c>
      <c r="H33" s="21">
        <v>2</v>
      </c>
      <c r="I33" s="22">
        <f t="shared" si="0"/>
        <v>0.18181818181818182</v>
      </c>
      <c r="J33" s="23">
        <f t="shared" si="1"/>
        <v>0.81818181818181823</v>
      </c>
    </row>
    <row r="34" spans="1:10" x14ac:dyDescent="0.2">
      <c r="A34" s="20" t="s">
        <v>70</v>
      </c>
      <c r="B34" s="20" t="s">
        <v>60</v>
      </c>
      <c r="C34" s="33" t="s">
        <v>12</v>
      </c>
      <c r="D34" s="24">
        <v>0</v>
      </c>
      <c r="E34" s="24">
        <v>11</v>
      </c>
      <c r="F34" s="24">
        <v>11</v>
      </c>
      <c r="G34" s="24">
        <v>11</v>
      </c>
      <c r="H34" s="24">
        <v>0</v>
      </c>
      <c r="I34" s="22">
        <f t="shared" si="0"/>
        <v>0</v>
      </c>
      <c r="J34" s="23">
        <f t="shared" si="1"/>
        <v>1</v>
      </c>
    </row>
    <row r="35" spans="1:10" x14ac:dyDescent="0.2">
      <c r="A35" s="34" t="s">
        <v>70</v>
      </c>
      <c r="B35" s="34" t="s">
        <v>63</v>
      </c>
      <c r="C35" s="33" t="s">
        <v>14</v>
      </c>
      <c r="D35" s="21">
        <v>0</v>
      </c>
      <c r="E35" s="21">
        <v>10</v>
      </c>
      <c r="F35" s="21">
        <v>10</v>
      </c>
      <c r="G35" s="21">
        <v>11</v>
      </c>
      <c r="H35" s="21">
        <v>1</v>
      </c>
      <c r="I35" s="25">
        <f t="shared" si="0"/>
        <v>9.0909090909090912E-2</v>
      </c>
      <c r="J35" s="26">
        <f t="shared" si="1"/>
        <v>0.90909090909090906</v>
      </c>
    </row>
    <row r="36" spans="1:10" x14ac:dyDescent="0.2">
      <c r="A36" s="27" t="s">
        <v>65</v>
      </c>
      <c r="B36" s="27"/>
      <c r="C36" s="28"/>
      <c r="D36" s="29">
        <f>SUM(D5:D35)</f>
        <v>0</v>
      </c>
      <c r="E36" s="29">
        <f>SUM(E5:E35)</f>
        <v>308</v>
      </c>
      <c r="F36" s="29">
        <f>SUM(F5:F35)</f>
        <v>308</v>
      </c>
      <c r="G36" s="29">
        <f>SUM(G5:G35)</f>
        <v>341</v>
      </c>
      <c r="H36" s="29">
        <f>SUM(H5:H35)</f>
        <v>33</v>
      </c>
      <c r="I36" s="30"/>
      <c r="J36" s="30"/>
    </row>
    <row r="37" spans="1:10" x14ac:dyDescent="0.2">
      <c r="A37" s="27" t="s">
        <v>44</v>
      </c>
      <c r="B37" s="27"/>
      <c r="C37" s="28"/>
      <c r="D37" s="31">
        <f>D36/31</f>
        <v>0</v>
      </c>
      <c r="E37" s="31">
        <f>E36/31</f>
        <v>9.935483870967742</v>
      </c>
      <c r="F37" s="31">
        <f>F36/31</f>
        <v>9.935483870967742</v>
      </c>
      <c r="G37" s="31">
        <f>G36/31</f>
        <v>11</v>
      </c>
      <c r="H37" s="31">
        <f>H36/31</f>
        <v>1.064516129032258</v>
      </c>
      <c r="I37" s="32">
        <f>H37/G37</f>
        <v>9.6774193548387094E-2</v>
      </c>
      <c r="J37" s="32">
        <f>F37/G37</f>
        <v>0.90322580645161288</v>
      </c>
    </row>
    <row r="38" spans="1:10" x14ac:dyDescent="0.2">
      <c r="A38" s="27"/>
      <c r="B38" s="27"/>
      <c r="C38" s="28"/>
      <c r="D38" s="31"/>
      <c r="E38" s="31"/>
      <c r="F38" s="31"/>
      <c r="G38" s="31"/>
      <c r="H38" s="31"/>
      <c r="I38" s="32"/>
      <c r="J38" s="32"/>
    </row>
    <row r="39" spans="1:10" ht="13.9" customHeight="1" thickBot="1" x14ac:dyDescent="0.25">
      <c r="A39" s="59" t="s">
        <v>66</v>
      </c>
      <c r="B39" s="59"/>
      <c r="C39" s="59"/>
      <c r="D39" s="59"/>
      <c r="E39" s="59"/>
      <c r="F39" s="59"/>
      <c r="G39" s="59"/>
      <c r="H39" s="59"/>
      <c r="I39" s="59"/>
      <c r="J39" s="59"/>
    </row>
    <row r="40" spans="1:10" ht="26.25" thickBot="1" x14ac:dyDescent="0.25">
      <c r="A40" s="17" t="s">
        <v>1</v>
      </c>
      <c r="B40" s="18"/>
      <c r="C40" s="18"/>
      <c r="D40" s="19" t="s">
        <v>2</v>
      </c>
      <c r="E40" s="19" t="s">
        <v>3</v>
      </c>
      <c r="F40" s="19" t="s">
        <v>4</v>
      </c>
      <c r="G40" s="19" t="s">
        <v>5</v>
      </c>
      <c r="H40" s="19" t="s">
        <v>6</v>
      </c>
      <c r="I40" s="19" t="s">
        <v>7</v>
      </c>
      <c r="J40" s="19" t="s">
        <v>8</v>
      </c>
    </row>
    <row r="41" spans="1:10" x14ac:dyDescent="0.2">
      <c r="A41" s="33" t="s">
        <v>70</v>
      </c>
      <c r="B41" s="20" t="s">
        <v>9</v>
      </c>
      <c r="C41" s="33" t="s">
        <v>10</v>
      </c>
      <c r="D41" s="24">
        <v>27</v>
      </c>
      <c r="E41" s="24">
        <v>0</v>
      </c>
      <c r="F41" s="24">
        <v>27</v>
      </c>
      <c r="G41" s="24">
        <v>28</v>
      </c>
      <c r="H41" s="24">
        <v>1</v>
      </c>
      <c r="I41" s="22">
        <f t="shared" ref="I41:I71" si="2">H41/G41</f>
        <v>3.5714285714285712E-2</v>
      </c>
      <c r="J41" s="23">
        <f t="shared" ref="J41:J71" si="3">F41/G41</f>
        <v>0.9642857142857143</v>
      </c>
    </row>
    <row r="42" spans="1:10" x14ac:dyDescent="0.2">
      <c r="A42" s="20" t="s">
        <v>70</v>
      </c>
      <c r="B42" s="20" t="s">
        <v>11</v>
      </c>
      <c r="C42" s="33" t="s">
        <v>12</v>
      </c>
      <c r="D42" s="21">
        <v>26</v>
      </c>
      <c r="E42" s="21">
        <v>0</v>
      </c>
      <c r="F42" s="21">
        <v>26</v>
      </c>
      <c r="G42" s="21">
        <v>28</v>
      </c>
      <c r="H42" s="21">
        <v>2</v>
      </c>
      <c r="I42" s="22">
        <f t="shared" si="2"/>
        <v>7.1428571428571425E-2</v>
      </c>
      <c r="J42" s="23">
        <f t="shared" si="3"/>
        <v>0.9285714285714286</v>
      </c>
    </row>
    <row r="43" spans="1:10" ht="13.9" customHeight="1" x14ac:dyDescent="0.2">
      <c r="A43" s="20" t="s">
        <v>70</v>
      </c>
      <c r="B43" s="20" t="s">
        <v>13</v>
      </c>
      <c r="C43" s="33" t="s">
        <v>14</v>
      </c>
      <c r="D43" s="24">
        <v>25</v>
      </c>
      <c r="E43" s="24">
        <v>0</v>
      </c>
      <c r="F43" s="24">
        <v>25</v>
      </c>
      <c r="G43" s="24">
        <v>28</v>
      </c>
      <c r="H43" s="24">
        <v>3</v>
      </c>
      <c r="I43" s="22">
        <f t="shared" si="2"/>
        <v>0.10714285714285714</v>
      </c>
      <c r="J43" s="23">
        <f t="shared" si="3"/>
        <v>0.8928571428571429</v>
      </c>
    </row>
    <row r="44" spans="1:10" ht="15" customHeight="1" x14ac:dyDescent="0.2">
      <c r="A44" s="20" t="s">
        <v>70</v>
      </c>
      <c r="B44" s="20" t="s">
        <v>15</v>
      </c>
      <c r="C44" s="33" t="s">
        <v>16</v>
      </c>
      <c r="D44" s="21">
        <v>27</v>
      </c>
      <c r="E44" s="21">
        <v>0</v>
      </c>
      <c r="F44" s="21">
        <v>27</v>
      </c>
      <c r="G44" s="21">
        <v>28</v>
      </c>
      <c r="H44" s="21">
        <v>1</v>
      </c>
      <c r="I44" s="22">
        <f t="shared" si="2"/>
        <v>3.5714285714285712E-2</v>
      </c>
      <c r="J44" s="23">
        <f t="shared" si="3"/>
        <v>0.9642857142857143</v>
      </c>
    </row>
    <row r="45" spans="1:10" x14ac:dyDescent="0.2">
      <c r="A45" s="20" t="s">
        <v>70</v>
      </c>
      <c r="B45" s="20" t="s">
        <v>17</v>
      </c>
      <c r="C45" s="33" t="s">
        <v>18</v>
      </c>
      <c r="D45" s="24">
        <v>26</v>
      </c>
      <c r="E45" s="24">
        <v>0</v>
      </c>
      <c r="F45" s="24">
        <v>26</v>
      </c>
      <c r="G45" s="24">
        <v>28</v>
      </c>
      <c r="H45" s="24">
        <v>2</v>
      </c>
      <c r="I45" s="22">
        <f t="shared" si="2"/>
        <v>7.1428571428571425E-2</v>
      </c>
      <c r="J45" s="23">
        <f t="shared" si="3"/>
        <v>0.9285714285714286</v>
      </c>
    </row>
    <row r="46" spans="1:10" x14ac:dyDescent="0.2">
      <c r="A46" s="20" t="s">
        <v>70</v>
      </c>
      <c r="B46" s="20" t="s">
        <v>19</v>
      </c>
      <c r="C46" s="33" t="s">
        <v>20</v>
      </c>
      <c r="D46" s="21">
        <v>26</v>
      </c>
      <c r="E46" s="21">
        <v>0</v>
      </c>
      <c r="F46" s="21">
        <v>26</v>
      </c>
      <c r="G46" s="21">
        <v>28</v>
      </c>
      <c r="H46" s="21">
        <v>2</v>
      </c>
      <c r="I46" s="22">
        <f t="shared" si="2"/>
        <v>7.1428571428571425E-2</v>
      </c>
      <c r="J46" s="23">
        <f t="shared" si="3"/>
        <v>0.9285714285714286</v>
      </c>
    </row>
    <row r="47" spans="1:10" ht="25.5" x14ac:dyDescent="0.2">
      <c r="A47" s="20" t="s">
        <v>70</v>
      </c>
      <c r="B47" s="20" t="s">
        <v>21</v>
      </c>
      <c r="C47" s="33" t="s">
        <v>22</v>
      </c>
      <c r="D47" s="24">
        <v>26</v>
      </c>
      <c r="E47" s="24">
        <v>0</v>
      </c>
      <c r="F47" s="24">
        <v>26</v>
      </c>
      <c r="G47" s="24">
        <v>28</v>
      </c>
      <c r="H47" s="24">
        <v>2</v>
      </c>
      <c r="I47" s="22">
        <f t="shared" si="2"/>
        <v>7.1428571428571425E-2</v>
      </c>
      <c r="J47" s="23">
        <f t="shared" si="3"/>
        <v>0.9285714285714286</v>
      </c>
    </row>
    <row r="48" spans="1:10" x14ac:dyDescent="0.2">
      <c r="A48" s="20" t="s">
        <v>70</v>
      </c>
      <c r="B48" s="20" t="s">
        <v>23</v>
      </c>
      <c r="C48" s="33" t="s">
        <v>10</v>
      </c>
      <c r="D48" s="21">
        <v>26</v>
      </c>
      <c r="E48" s="21">
        <v>0</v>
      </c>
      <c r="F48" s="21">
        <v>26</v>
      </c>
      <c r="G48" s="21">
        <v>28</v>
      </c>
      <c r="H48" s="21">
        <v>2</v>
      </c>
      <c r="I48" s="22">
        <f t="shared" si="2"/>
        <v>7.1428571428571425E-2</v>
      </c>
      <c r="J48" s="23">
        <f t="shared" si="3"/>
        <v>0.9285714285714286</v>
      </c>
    </row>
    <row r="49" spans="1:10" x14ac:dyDescent="0.2">
      <c r="A49" s="20" t="s">
        <v>70</v>
      </c>
      <c r="B49" s="20" t="s">
        <v>24</v>
      </c>
      <c r="C49" s="33" t="s">
        <v>12</v>
      </c>
      <c r="D49" s="24">
        <v>26</v>
      </c>
      <c r="E49" s="24">
        <v>0</v>
      </c>
      <c r="F49" s="24">
        <v>26</v>
      </c>
      <c r="G49" s="24">
        <v>28</v>
      </c>
      <c r="H49" s="24">
        <v>2</v>
      </c>
      <c r="I49" s="22">
        <f t="shared" si="2"/>
        <v>7.1428571428571425E-2</v>
      </c>
      <c r="J49" s="23">
        <f t="shared" si="3"/>
        <v>0.9285714285714286</v>
      </c>
    </row>
    <row r="50" spans="1:10" x14ac:dyDescent="0.2">
      <c r="A50" s="20" t="s">
        <v>70</v>
      </c>
      <c r="B50" s="20" t="s">
        <v>25</v>
      </c>
      <c r="C50" s="33" t="s">
        <v>14</v>
      </c>
      <c r="D50" s="21">
        <v>25</v>
      </c>
      <c r="E50" s="21">
        <v>0</v>
      </c>
      <c r="F50" s="21">
        <v>25</v>
      </c>
      <c r="G50" s="21">
        <v>28</v>
      </c>
      <c r="H50" s="21">
        <v>3</v>
      </c>
      <c r="I50" s="22">
        <f t="shared" si="2"/>
        <v>0.10714285714285714</v>
      </c>
      <c r="J50" s="23">
        <f t="shared" si="3"/>
        <v>0.8928571428571429</v>
      </c>
    </row>
    <row r="51" spans="1:10" x14ac:dyDescent="0.2">
      <c r="A51" s="20" t="s">
        <v>70</v>
      </c>
      <c r="B51" s="20" t="s">
        <v>26</v>
      </c>
      <c r="C51" s="33" t="s">
        <v>16</v>
      </c>
      <c r="D51" s="24">
        <v>25</v>
      </c>
      <c r="E51" s="24">
        <v>0</v>
      </c>
      <c r="F51" s="24">
        <v>25</v>
      </c>
      <c r="G51" s="24">
        <v>28</v>
      </c>
      <c r="H51" s="24">
        <v>3</v>
      </c>
      <c r="I51" s="22">
        <f t="shared" si="2"/>
        <v>0.10714285714285714</v>
      </c>
      <c r="J51" s="23">
        <f t="shared" si="3"/>
        <v>0.8928571428571429</v>
      </c>
    </row>
    <row r="52" spans="1:10" x14ac:dyDescent="0.2">
      <c r="A52" s="20" t="s">
        <v>70</v>
      </c>
      <c r="B52" s="20" t="s">
        <v>27</v>
      </c>
      <c r="C52" s="33" t="s">
        <v>18</v>
      </c>
      <c r="D52" s="21">
        <v>27</v>
      </c>
      <c r="E52" s="21">
        <v>0</v>
      </c>
      <c r="F52" s="21">
        <v>27</v>
      </c>
      <c r="G52" s="21">
        <v>28</v>
      </c>
      <c r="H52" s="21">
        <v>1</v>
      </c>
      <c r="I52" s="22">
        <f t="shared" si="2"/>
        <v>3.5714285714285712E-2</v>
      </c>
      <c r="J52" s="23">
        <f t="shared" si="3"/>
        <v>0.9642857142857143</v>
      </c>
    </row>
    <row r="53" spans="1:10" x14ac:dyDescent="0.2">
      <c r="A53" s="20" t="s">
        <v>70</v>
      </c>
      <c r="B53" s="20" t="s">
        <v>28</v>
      </c>
      <c r="C53" s="33" t="s">
        <v>20</v>
      </c>
      <c r="D53" s="24">
        <v>27</v>
      </c>
      <c r="E53" s="24">
        <v>0</v>
      </c>
      <c r="F53" s="24">
        <v>27</v>
      </c>
      <c r="G53" s="24">
        <v>28</v>
      </c>
      <c r="H53" s="24">
        <v>1</v>
      </c>
      <c r="I53" s="22">
        <f t="shared" si="2"/>
        <v>3.5714285714285712E-2</v>
      </c>
      <c r="J53" s="23">
        <f t="shared" si="3"/>
        <v>0.9642857142857143</v>
      </c>
    </row>
    <row r="54" spans="1:10" ht="25.5" x14ac:dyDescent="0.2">
      <c r="A54" s="20" t="s">
        <v>70</v>
      </c>
      <c r="B54" s="20" t="s">
        <v>29</v>
      </c>
      <c r="C54" s="33" t="s">
        <v>22</v>
      </c>
      <c r="D54" s="21">
        <v>26</v>
      </c>
      <c r="E54" s="21">
        <v>0</v>
      </c>
      <c r="F54" s="21">
        <v>26</v>
      </c>
      <c r="G54" s="21">
        <v>28</v>
      </c>
      <c r="H54" s="21">
        <v>2</v>
      </c>
      <c r="I54" s="22">
        <f t="shared" si="2"/>
        <v>7.1428571428571425E-2</v>
      </c>
      <c r="J54" s="23">
        <f t="shared" si="3"/>
        <v>0.9285714285714286</v>
      </c>
    </row>
    <row r="55" spans="1:10" x14ac:dyDescent="0.2">
      <c r="A55" s="20" t="s">
        <v>70</v>
      </c>
      <c r="B55" s="20" t="s">
        <v>30</v>
      </c>
      <c r="C55" s="33" t="s">
        <v>10</v>
      </c>
      <c r="D55" s="24">
        <v>27</v>
      </c>
      <c r="E55" s="24">
        <v>0</v>
      </c>
      <c r="F55" s="24">
        <v>27</v>
      </c>
      <c r="G55" s="24">
        <v>28</v>
      </c>
      <c r="H55" s="24">
        <v>1</v>
      </c>
      <c r="I55" s="22">
        <f t="shared" si="2"/>
        <v>3.5714285714285712E-2</v>
      </c>
      <c r="J55" s="23">
        <f t="shared" si="3"/>
        <v>0.9642857142857143</v>
      </c>
    </row>
    <row r="56" spans="1:10" x14ac:dyDescent="0.2">
      <c r="A56" s="20" t="s">
        <v>70</v>
      </c>
      <c r="B56" s="20" t="s">
        <v>31</v>
      </c>
      <c r="C56" s="33" t="s">
        <v>12</v>
      </c>
      <c r="D56" s="21">
        <v>28</v>
      </c>
      <c r="E56" s="21">
        <v>0</v>
      </c>
      <c r="F56" s="21">
        <v>28</v>
      </c>
      <c r="G56" s="21">
        <v>28</v>
      </c>
      <c r="H56" s="21">
        <v>0</v>
      </c>
      <c r="I56" s="22">
        <f t="shared" si="2"/>
        <v>0</v>
      </c>
      <c r="J56" s="23">
        <f t="shared" si="3"/>
        <v>1</v>
      </c>
    </row>
    <row r="57" spans="1:10" x14ac:dyDescent="0.2">
      <c r="A57" s="20" t="s">
        <v>70</v>
      </c>
      <c r="B57" s="20" t="s">
        <v>32</v>
      </c>
      <c r="C57" s="33" t="s">
        <v>14</v>
      </c>
      <c r="D57" s="24">
        <v>28</v>
      </c>
      <c r="E57" s="24">
        <v>0</v>
      </c>
      <c r="F57" s="24">
        <v>28</v>
      </c>
      <c r="G57" s="24">
        <v>28</v>
      </c>
      <c r="H57" s="24">
        <v>0</v>
      </c>
      <c r="I57" s="22">
        <f t="shared" si="2"/>
        <v>0</v>
      </c>
      <c r="J57" s="23">
        <f t="shared" si="3"/>
        <v>1</v>
      </c>
    </row>
    <row r="58" spans="1:10" x14ac:dyDescent="0.2">
      <c r="A58" s="20" t="s">
        <v>70</v>
      </c>
      <c r="B58" s="20" t="s">
        <v>33</v>
      </c>
      <c r="C58" s="33" t="s">
        <v>16</v>
      </c>
      <c r="D58" s="21">
        <v>27</v>
      </c>
      <c r="E58" s="21">
        <v>0</v>
      </c>
      <c r="F58" s="21">
        <v>27</v>
      </c>
      <c r="G58" s="21">
        <v>28</v>
      </c>
      <c r="H58" s="21">
        <v>1</v>
      </c>
      <c r="I58" s="22">
        <f t="shared" si="2"/>
        <v>3.5714285714285712E-2</v>
      </c>
      <c r="J58" s="23">
        <f t="shared" si="3"/>
        <v>0.9642857142857143</v>
      </c>
    </row>
    <row r="59" spans="1:10" x14ac:dyDescent="0.2">
      <c r="A59" s="20" t="s">
        <v>70</v>
      </c>
      <c r="B59" s="20" t="s">
        <v>34</v>
      </c>
      <c r="C59" s="33" t="s">
        <v>18</v>
      </c>
      <c r="D59" s="24">
        <v>27</v>
      </c>
      <c r="E59" s="24">
        <v>0</v>
      </c>
      <c r="F59" s="24">
        <v>27</v>
      </c>
      <c r="G59" s="24">
        <v>28</v>
      </c>
      <c r="H59" s="24">
        <v>1</v>
      </c>
      <c r="I59" s="22">
        <f t="shared" si="2"/>
        <v>3.5714285714285712E-2</v>
      </c>
      <c r="J59" s="23">
        <f t="shared" si="3"/>
        <v>0.9642857142857143</v>
      </c>
    </row>
    <row r="60" spans="1:10" x14ac:dyDescent="0.2">
      <c r="A60" s="20" t="s">
        <v>70</v>
      </c>
      <c r="B60" s="20" t="s">
        <v>35</v>
      </c>
      <c r="C60" s="33" t="s">
        <v>20</v>
      </c>
      <c r="D60" s="21">
        <v>28</v>
      </c>
      <c r="E60" s="21">
        <v>0</v>
      </c>
      <c r="F60" s="21">
        <v>28</v>
      </c>
      <c r="G60" s="21">
        <v>28</v>
      </c>
      <c r="H60" s="21">
        <v>0</v>
      </c>
      <c r="I60" s="22">
        <f t="shared" si="2"/>
        <v>0</v>
      </c>
      <c r="J60" s="23">
        <f t="shared" si="3"/>
        <v>1</v>
      </c>
    </row>
    <row r="61" spans="1:10" ht="25.5" x14ac:dyDescent="0.2">
      <c r="A61" s="20" t="s">
        <v>70</v>
      </c>
      <c r="B61" s="20" t="s">
        <v>36</v>
      </c>
      <c r="C61" s="33" t="s">
        <v>22</v>
      </c>
      <c r="D61" s="24">
        <v>28</v>
      </c>
      <c r="E61" s="24">
        <v>0</v>
      </c>
      <c r="F61" s="24">
        <v>28</v>
      </c>
      <c r="G61" s="24">
        <v>28</v>
      </c>
      <c r="H61" s="24">
        <v>0</v>
      </c>
      <c r="I61" s="22">
        <f t="shared" si="2"/>
        <v>0</v>
      </c>
      <c r="J61" s="23">
        <f t="shared" si="3"/>
        <v>1</v>
      </c>
    </row>
    <row r="62" spans="1:10" x14ac:dyDescent="0.2">
      <c r="A62" s="20" t="s">
        <v>70</v>
      </c>
      <c r="B62" s="20" t="s">
        <v>37</v>
      </c>
      <c r="C62" s="33" t="s">
        <v>10</v>
      </c>
      <c r="D62" s="21">
        <v>28</v>
      </c>
      <c r="E62" s="21">
        <v>0</v>
      </c>
      <c r="F62" s="21">
        <v>28</v>
      </c>
      <c r="G62" s="21">
        <v>28</v>
      </c>
      <c r="H62" s="21">
        <v>0</v>
      </c>
      <c r="I62" s="22">
        <f t="shared" si="2"/>
        <v>0</v>
      </c>
      <c r="J62" s="23">
        <f t="shared" si="3"/>
        <v>1</v>
      </c>
    </row>
    <row r="63" spans="1:10" x14ac:dyDescent="0.2">
      <c r="A63" s="20" t="s">
        <v>70</v>
      </c>
      <c r="B63" s="20" t="s">
        <v>38</v>
      </c>
      <c r="C63" s="33" t="s">
        <v>12</v>
      </c>
      <c r="D63" s="24">
        <v>27</v>
      </c>
      <c r="E63" s="24">
        <v>0</v>
      </c>
      <c r="F63" s="24">
        <v>27</v>
      </c>
      <c r="G63" s="24">
        <v>28</v>
      </c>
      <c r="H63" s="24">
        <v>1</v>
      </c>
      <c r="I63" s="22">
        <f t="shared" si="2"/>
        <v>3.5714285714285712E-2</v>
      </c>
      <c r="J63" s="23">
        <f t="shared" si="3"/>
        <v>0.9642857142857143</v>
      </c>
    </row>
    <row r="64" spans="1:10" x14ac:dyDescent="0.2">
      <c r="A64" s="20" t="s">
        <v>70</v>
      </c>
      <c r="B64" s="20" t="s">
        <v>39</v>
      </c>
      <c r="C64" s="33" t="s">
        <v>14</v>
      </c>
      <c r="D64" s="21">
        <v>28</v>
      </c>
      <c r="E64" s="21">
        <v>0</v>
      </c>
      <c r="F64" s="21">
        <v>28</v>
      </c>
      <c r="G64" s="21">
        <v>28</v>
      </c>
      <c r="H64" s="21">
        <v>0</v>
      </c>
      <c r="I64" s="22">
        <f t="shared" si="2"/>
        <v>0</v>
      </c>
      <c r="J64" s="23">
        <f t="shared" si="3"/>
        <v>1</v>
      </c>
    </row>
    <row r="65" spans="1:10" x14ac:dyDescent="0.2">
      <c r="A65" s="20" t="s">
        <v>70</v>
      </c>
      <c r="B65" s="20" t="s">
        <v>40</v>
      </c>
      <c r="C65" s="33" t="s">
        <v>16</v>
      </c>
      <c r="D65" s="24">
        <v>27</v>
      </c>
      <c r="E65" s="24">
        <v>0</v>
      </c>
      <c r="F65" s="24">
        <v>27</v>
      </c>
      <c r="G65" s="24">
        <v>28</v>
      </c>
      <c r="H65" s="24">
        <v>1</v>
      </c>
      <c r="I65" s="22">
        <f t="shared" si="2"/>
        <v>3.5714285714285712E-2</v>
      </c>
      <c r="J65" s="23">
        <f t="shared" si="3"/>
        <v>0.9642857142857143</v>
      </c>
    </row>
    <row r="66" spans="1:10" x14ac:dyDescent="0.2">
      <c r="A66" s="20" t="s">
        <v>70</v>
      </c>
      <c r="B66" s="20" t="s">
        <v>41</v>
      </c>
      <c r="C66" s="33" t="s">
        <v>18</v>
      </c>
      <c r="D66" s="21">
        <v>24</v>
      </c>
      <c r="E66" s="21">
        <v>0</v>
      </c>
      <c r="F66" s="21">
        <v>24</v>
      </c>
      <c r="G66" s="21">
        <v>28</v>
      </c>
      <c r="H66" s="21">
        <v>4</v>
      </c>
      <c r="I66" s="22">
        <f t="shared" si="2"/>
        <v>0.14285714285714285</v>
      </c>
      <c r="J66" s="23">
        <f t="shared" si="3"/>
        <v>0.8571428571428571</v>
      </c>
    </row>
    <row r="67" spans="1:10" x14ac:dyDescent="0.2">
      <c r="A67" s="20" t="s">
        <v>70</v>
      </c>
      <c r="B67" s="20" t="s">
        <v>42</v>
      </c>
      <c r="C67" s="33" t="s">
        <v>20</v>
      </c>
      <c r="D67" s="24">
        <v>28</v>
      </c>
      <c r="E67" s="24">
        <v>0</v>
      </c>
      <c r="F67" s="24">
        <v>28</v>
      </c>
      <c r="G67" s="24">
        <v>28</v>
      </c>
      <c r="H67" s="24">
        <v>0</v>
      </c>
      <c r="I67" s="22">
        <f t="shared" si="2"/>
        <v>0</v>
      </c>
      <c r="J67" s="23">
        <f t="shared" si="3"/>
        <v>1</v>
      </c>
    </row>
    <row r="68" spans="1:10" ht="25.5" x14ac:dyDescent="0.2">
      <c r="A68" s="20" t="s">
        <v>70</v>
      </c>
      <c r="B68" s="20" t="s">
        <v>43</v>
      </c>
      <c r="C68" s="33" t="s">
        <v>22</v>
      </c>
      <c r="D68" s="21">
        <v>28</v>
      </c>
      <c r="E68" s="21">
        <v>0</v>
      </c>
      <c r="F68" s="21">
        <v>28</v>
      </c>
      <c r="G68" s="21">
        <v>28</v>
      </c>
      <c r="H68" s="21">
        <v>0</v>
      </c>
      <c r="I68" s="22">
        <f t="shared" si="2"/>
        <v>0</v>
      </c>
      <c r="J68" s="23">
        <f t="shared" si="3"/>
        <v>1</v>
      </c>
    </row>
    <row r="69" spans="1:10" x14ac:dyDescent="0.2">
      <c r="A69" s="20" t="s">
        <v>70</v>
      </c>
      <c r="B69" s="20" t="s">
        <v>59</v>
      </c>
      <c r="C69" s="33" t="s">
        <v>10</v>
      </c>
      <c r="D69" s="24">
        <v>26</v>
      </c>
      <c r="E69" s="24">
        <v>0</v>
      </c>
      <c r="F69" s="24">
        <v>26</v>
      </c>
      <c r="G69" s="24">
        <v>28</v>
      </c>
      <c r="H69" s="24">
        <v>2</v>
      </c>
      <c r="I69" s="22">
        <f t="shared" si="2"/>
        <v>7.1428571428571425E-2</v>
      </c>
      <c r="J69" s="23">
        <f t="shared" si="3"/>
        <v>0.9285714285714286</v>
      </c>
    </row>
    <row r="70" spans="1:10" x14ac:dyDescent="0.2">
      <c r="A70" s="20" t="s">
        <v>70</v>
      </c>
      <c r="B70" s="20" t="s">
        <v>60</v>
      </c>
      <c r="C70" s="33" t="s">
        <v>12</v>
      </c>
      <c r="D70" s="21">
        <v>28</v>
      </c>
      <c r="E70" s="21">
        <v>0</v>
      </c>
      <c r="F70" s="21">
        <v>28</v>
      </c>
      <c r="G70" s="21">
        <v>28</v>
      </c>
      <c r="H70" s="21">
        <v>0</v>
      </c>
      <c r="I70" s="22">
        <f t="shared" si="2"/>
        <v>0</v>
      </c>
      <c r="J70" s="23">
        <f t="shared" si="3"/>
        <v>1</v>
      </c>
    </row>
    <row r="71" spans="1:10" x14ac:dyDescent="0.2">
      <c r="A71" s="34" t="s">
        <v>70</v>
      </c>
      <c r="B71" s="34" t="s">
        <v>63</v>
      </c>
      <c r="C71" s="33" t="s">
        <v>14</v>
      </c>
      <c r="D71" s="24">
        <v>26</v>
      </c>
      <c r="E71" s="24">
        <v>0</v>
      </c>
      <c r="F71" s="24">
        <v>26</v>
      </c>
      <c r="G71" s="24">
        <v>28</v>
      </c>
      <c r="H71" s="24">
        <v>2</v>
      </c>
      <c r="I71" s="25">
        <f t="shared" si="2"/>
        <v>7.1428571428571425E-2</v>
      </c>
      <c r="J71" s="26">
        <f t="shared" si="3"/>
        <v>0.9285714285714286</v>
      </c>
    </row>
    <row r="72" spans="1:10" x14ac:dyDescent="0.2">
      <c r="A72" s="27" t="s">
        <v>67</v>
      </c>
      <c r="B72" s="27"/>
      <c r="C72" s="28"/>
      <c r="D72" s="29">
        <f>SUM(D41:D71)</f>
        <v>828</v>
      </c>
      <c r="E72" s="29">
        <f>SUM(E41:E71)</f>
        <v>0</v>
      </c>
      <c r="F72" s="29">
        <f>SUM(F41:F71)</f>
        <v>828</v>
      </c>
      <c r="G72" s="29">
        <f>SUM(G41:G71)</f>
        <v>868</v>
      </c>
      <c r="H72" s="29">
        <f>SUM(H41:H71)</f>
        <v>40</v>
      </c>
      <c r="I72" s="30"/>
      <c r="J72" s="30"/>
    </row>
    <row r="73" spans="1:10" x14ac:dyDescent="0.2">
      <c r="A73" s="27" t="s">
        <v>44</v>
      </c>
      <c r="B73" s="27"/>
      <c r="C73" s="28"/>
      <c r="D73" s="31">
        <f>D72/31</f>
        <v>26.70967741935484</v>
      </c>
      <c r="E73" s="31">
        <f>E72/31</f>
        <v>0</v>
      </c>
      <c r="F73" s="31">
        <f>F72/31</f>
        <v>26.70967741935484</v>
      </c>
      <c r="G73" s="31">
        <f>G72/31</f>
        <v>28</v>
      </c>
      <c r="H73" s="31">
        <f>H72/31</f>
        <v>1.2903225806451613</v>
      </c>
      <c r="I73" s="32">
        <f>H73/G73</f>
        <v>4.6082949308755762E-2</v>
      </c>
      <c r="J73" s="32">
        <f>F73/G73</f>
        <v>0.95391705069124433</v>
      </c>
    </row>
    <row r="74" spans="1:10" x14ac:dyDescent="0.2">
      <c r="A74" s="10"/>
      <c r="B74" s="10"/>
      <c r="C74" s="11"/>
      <c r="D74" s="13"/>
      <c r="E74" s="13"/>
      <c r="F74" s="13"/>
      <c r="G74" s="13"/>
      <c r="H74" s="13"/>
      <c r="I74" s="15"/>
      <c r="J74" s="15"/>
    </row>
    <row r="75" spans="1:10" ht="13.5" thickBot="1" x14ac:dyDescent="0.25">
      <c r="A75" s="59" t="s">
        <v>62</v>
      </c>
      <c r="B75" s="59"/>
      <c r="C75" s="59"/>
      <c r="D75" s="59"/>
      <c r="E75" s="59"/>
      <c r="F75" s="59"/>
      <c r="G75" s="59"/>
      <c r="H75" s="59"/>
      <c r="I75" s="59"/>
      <c r="J75" s="59"/>
    </row>
    <row r="76" spans="1:10" ht="26.25" thickBot="1" x14ac:dyDescent="0.25">
      <c r="A76" s="3" t="s">
        <v>1</v>
      </c>
      <c r="B76" s="4"/>
      <c r="C76" s="4"/>
      <c r="D76" s="5" t="s">
        <v>2</v>
      </c>
      <c r="E76" s="5" t="s">
        <v>3</v>
      </c>
      <c r="F76" s="5" t="s">
        <v>4</v>
      </c>
      <c r="G76" s="5" t="s">
        <v>5</v>
      </c>
      <c r="H76" s="5" t="s">
        <v>6</v>
      </c>
      <c r="I76" s="5" t="s">
        <v>7</v>
      </c>
      <c r="J76" s="5" t="s">
        <v>8</v>
      </c>
    </row>
    <row r="77" spans="1:10" x14ac:dyDescent="0.2">
      <c r="A77" s="6" t="s">
        <v>70</v>
      </c>
      <c r="B77" s="7" t="s">
        <v>9</v>
      </c>
      <c r="C77" s="6" t="s">
        <v>10</v>
      </c>
      <c r="D77" s="21">
        <v>65</v>
      </c>
      <c r="E77" s="21">
        <v>6</v>
      </c>
      <c r="F77" s="21">
        <v>71</v>
      </c>
      <c r="G77" s="21">
        <v>80</v>
      </c>
      <c r="H77" s="21">
        <v>9</v>
      </c>
      <c r="I77" s="8">
        <f t="shared" ref="I77:I107" si="4">H77/G77</f>
        <v>0.1125</v>
      </c>
      <c r="J77" s="8">
        <f t="shared" ref="J77:J107" si="5">F77/G77</f>
        <v>0.88749999999999996</v>
      </c>
    </row>
    <row r="78" spans="1:10" ht="15" customHeight="1" x14ac:dyDescent="0.2">
      <c r="A78" s="6" t="s">
        <v>70</v>
      </c>
      <c r="B78" s="7" t="s">
        <v>11</v>
      </c>
      <c r="C78" s="6" t="s">
        <v>12</v>
      </c>
      <c r="D78" s="24">
        <v>63</v>
      </c>
      <c r="E78" s="24">
        <v>6</v>
      </c>
      <c r="F78" s="24">
        <v>69</v>
      </c>
      <c r="G78" s="24">
        <v>80</v>
      </c>
      <c r="H78" s="24">
        <v>11</v>
      </c>
      <c r="I78" s="8">
        <f t="shared" si="4"/>
        <v>0.13750000000000001</v>
      </c>
      <c r="J78" s="8">
        <f t="shared" si="5"/>
        <v>0.86250000000000004</v>
      </c>
    </row>
    <row r="79" spans="1:10" x14ac:dyDescent="0.2">
      <c r="A79" s="6" t="s">
        <v>70</v>
      </c>
      <c r="B79" s="7" t="s">
        <v>13</v>
      </c>
      <c r="C79" s="6" t="s">
        <v>14</v>
      </c>
      <c r="D79" s="21">
        <v>64</v>
      </c>
      <c r="E79" s="21">
        <v>6</v>
      </c>
      <c r="F79" s="21">
        <v>70</v>
      </c>
      <c r="G79" s="21">
        <v>80</v>
      </c>
      <c r="H79" s="21">
        <v>10</v>
      </c>
      <c r="I79" s="8">
        <f t="shared" si="4"/>
        <v>0.125</v>
      </c>
      <c r="J79" s="8">
        <f t="shared" si="5"/>
        <v>0.875</v>
      </c>
    </row>
    <row r="80" spans="1:10" x14ac:dyDescent="0.2">
      <c r="A80" s="6" t="s">
        <v>70</v>
      </c>
      <c r="B80" s="7" t="s">
        <v>15</v>
      </c>
      <c r="C80" s="6" t="s">
        <v>16</v>
      </c>
      <c r="D80" s="24">
        <v>63</v>
      </c>
      <c r="E80" s="24">
        <v>6</v>
      </c>
      <c r="F80" s="24">
        <v>69</v>
      </c>
      <c r="G80" s="24">
        <v>80</v>
      </c>
      <c r="H80" s="24">
        <v>11</v>
      </c>
      <c r="I80" s="8">
        <f t="shared" si="4"/>
        <v>0.13750000000000001</v>
      </c>
      <c r="J80" s="8">
        <f t="shared" si="5"/>
        <v>0.86250000000000004</v>
      </c>
    </row>
    <row r="81" spans="1:10" x14ac:dyDescent="0.2">
      <c r="A81" s="6" t="s">
        <v>70</v>
      </c>
      <c r="B81" s="7" t="s">
        <v>17</v>
      </c>
      <c r="C81" s="6" t="s">
        <v>18</v>
      </c>
      <c r="D81" s="21">
        <v>65</v>
      </c>
      <c r="E81" s="21">
        <v>5</v>
      </c>
      <c r="F81" s="21">
        <v>70</v>
      </c>
      <c r="G81" s="21">
        <v>80</v>
      </c>
      <c r="H81" s="21">
        <v>10</v>
      </c>
      <c r="I81" s="8">
        <f t="shared" si="4"/>
        <v>0.125</v>
      </c>
      <c r="J81" s="8">
        <f t="shared" si="5"/>
        <v>0.875</v>
      </c>
    </row>
    <row r="82" spans="1:10" x14ac:dyDescent="0.2">
      <c r="A82" s="6" t="s">
        <v>70</v>
      </c>
      <c r="B82" s="7" t="s">
        <v>19</v>
      </c>
      <c r="C82" s="6" t="s">
        <v>20</v>
      </c>
      <c r="D82" s="24">
        <v>66</v>
      </c>
      <c r="E82" s="24">
        <v>6</v>
      </c>
      <c r="F82" s="24">
        <v>72</v>
      </c>
      <c r="G82" s="24">
        <v>80</v>
      </c>
      <c r="H82" s="24">
        <v>8</v>
      </c>
      <c r="I82" s="8">
        <f t="shared" si="4"/>
        <v>0.1</v>
      </c>
      <c r="J82" s="8">
        <f t="shared" si="5"/>
        <v>0.9</v>
      </c>
    </row>
    <row r="83" spans="1:10" ht="25.5" x14ac:dyDescent="0.2">
      <c r="A83" s="6" t="s">
        <v>70</v>
      </c>
      <c r="B83" s="7" t="s">
        <v>21</v>
      </c>
      <c r="C83" s="6" t="s">
        <v>22</v>
      </c>
      <c r="D83" s="21">
        <v>66</v>
      </c>
      <c r="E83" s="21">
        <v>6</v>
      </c>
      <c r="F83" s="21">
        <v>72</v>
      </c>
      <c r="G83" s="21">
        <v>80</v>
      </c>
      <c r="H83" s="21">
        <v>8</v>
      </c>
      <c r="I83" s="8">
        <f t="shared" si="4"/>
        <v>0.1</v>
      </c>
      <c r="J83" s="8">
        <f t="shared" si="5"/>
        <v>0.9</v>
      </c>
    </row>
    <row r="84" spans="1:10" x14ac:dyDescent="0.2">
      <c r="A84" s="6" t="s">
        <v>70</v>
      </c>
      <c r="B84" s="7" t="s">
        <v>23</v>
      </c>
      <c r="C84" s="6" t="s">
        <v>10</v>
      </c>
      <c r="D84" s="24">
        <v>64</v>
      </c>
      <c r="E84" s="24">
        <v>8</v>
      </c>
      <c r="F84" s="24">
        <v>72</v>
      </c>
      <c r="G84" s="24">
        <v>80</v>
      </c>
      <c r="H84" s="24">
        <v>8</v>
      </c>
      <c r="I84" s="8">
        <f t="shared" si="4"/>
        <v>0.1</v>
      </c>
      <c r="J84" s="8">
        <f t="shared" si="5"/>
        <v>0.9</v>
      </c>
    </row>
    <row r="85" spans="1:10" x14ac:dyDescent="0.2">
      <c r="A85" s="6" t="s">
        <v>70</v>
      </c>
      <c r="B85" s="7" t="s">
        <v>24</v>
      </c>
      <c r="C85" s="6" t="s">
        <v>12</v>
      </c>
      <c r="D85" s="21">
        <v>63</v>
      </c>
      <c r="E85" s="21">
        <v>8</v>
      </c>
      <c r="F85" s="21">
        <v>71</v>
      </c>
      <c r="G85" s="21">
        <v>80</v>
      </c>
      <c r="H85" s="21">
        <v>9</v>
      </c>
      <c r="I85" s="8">
        <f t="shared" si="4"/>
        <v>0.1125</v>
      </c>
      <c r="J85" s="8">
        <f t="shared" si="5"/>
        <v>0.88749999999999996</v>
      </c>
    </row>
    <row r="86" spans="1:10" x14ac:dyDescent="0.2">
      <c r="A86" s="6" t="s">
        <v>70</v>
      </c>
      <c r="B86" s="7" t="s">
        <v>25</v>
      </c>
      <c r="C86" s="6" t="s">
        <v>14</v>
      </c>
      <c r="D86" s="24">
        <v>62</v>
      </c>
      <c r="E86" s="24">
        <v>8</v>
      </c>
      <c r="F86" s="24">
        <v>70</v>
      </c>
      <c r="G86" s="24">
        <v>80</v>
      </c>
      <c r="H86" s="24">
        <v>10</v>
      </c>
      <c r="I86" s="8">
        <f t="shared" si="4"/>
        <v>0.125</v>
      </c>
      <c r="J86" s="8">
        <f t="shared" si="5"/>
        <v>0.875</v>
      </c>
    </row>
    <row r="87" spans="1:10" x14ac:dyDescent="0.2">
      <c r="A87" s="6" t="s">
        <v>70</v>
      </c>
      <c r="B87" s="7" t="s">
        <v>26</v>
      </c>
      <c r="C87" s="6" t="s">
        <v>16</v>
      </c>
      <c r="D87" s="21">
        <v>65</v>
      </c>
      <c r="E87" s="21">
        <v>8</v>
      </c>
      <c r="F87" s="21">
        <v>73</v>
      </c>
      <c r="G87" s="21">
        <v>80</v>
      </c>
      <c r="H87" s="21">
        <v>7</v>
      </c>
      <c r="I87" s="8">
        <f t="shared" si="4"/>
        <v>8.7499999999999994E-2</v>
      </c>
      <c r="J87" s="8">
        <f t="shared" si="5"/>
        <v>0.91249999999999998</v>
      </c>
    </row>
    <row r="88" spans="1:10" x14ac:dyDescent="0.2">
      <c r="A88" s="6" t="s">
        <v>70</v>
      </c>
      <c r="B88" s="7" t="s">
        <v>27</v>
      </c>
      <c r="C88" s="6" t="s">
        <v>18</v>
      </c>
      <c r="D88" s="24">
        <v>62</v>
      </c>
      <c r="E88" s="24">
        <v>8</v>
      </c>
      <c r="F88" s="24">
        <v>70</v>
      </c>
      <c r="G88" s="24">
        <v>80</v>
      </c>
      <c r="H88" s="24">
        <v>10</v>
      </c>
      <c r="I88" s="8">
        <f t="shared" si="4"/>
        <v>0.125</v>
      </c>
      <c r="J88" s="8">
        <f t="shared" si="5"/>
        <v>0.875</v>
      </c>
    </row>
    <row r="89" spans="1:10" x14ac:dyDescent="0.2">
      <c r="A89" s="6" t="s">
        <v>70</v>
      </c>
      <c r="B89" s="7" t="s">
        <v>28</v>
      </c>
      <c r="C89" s="6" t="s">
        <v>20</v>
      </c>
      <c r="D89" s="21">
        <v>70</v>
      </c>
      <c r="E89" s="21">
        <v>8</v>
      </c>
      <c r="F89" s="21">
        <v>78</v>
      </c>
      <c r="G89" s="21">
        <v>80</v>
      </c>
      <c r="H89" s="21">
        <v>2</v>
      </c>
      <c r="I89" s="8">
        <f t="shared" si="4"/>
        <v>2.5000000000000001E-2</v>
      </c>
      <c r="J89" s="8">
        <f t="shared" si="5"/>
        <v>0.97499999999999998</v>
      </c>
    </row>
    <row r="90" spans="1:10" ht="25.5" x14ac:dyDescent="0.2">
      <c r="A90" s="6" t="s">
        <v>70</v>
      </c>
      <c r="B90" s="7" t="s">
        <v>29</v>
      </c>
      <c r="C90" s="6" t="s">
        <v>22</v>
      </c>
      <c r="D90" s="24">
        <v>70</v>
      </c>
      <c r="E90" s="24">
        <v>8</v>
      </c>
      <c r="F90" s="24">
        <v>78</v>
      </c>
      <c r="G90" s="24">
        <v>80</v>
      </c>
      <c r="H90" s="24">
        <v>2</v>
      </c>
      <c r="I90" s="8">
        <f t="shared" si="4"/>
        <v>2.5000000000000001E-2</v>
      </c>
      <c r="J90" s="8">
        <f t="shared" si="5"/>
        <v>0.97499999999999998</v>
      </c>
    </row>
    <row r="91" spans="1:10" x14ac:dyDescent="0.2">
      <c r="A91" s="6" t="s">
        <v>70</v>
      </c>
      <c r="B91" s="7" t="s">
        <v>30</v>
      </c>
      <c r="C91" s="6" t="s">
        <v>10</v>
      </c>
      <c r="D91" s="21">
        <v>69</v>
      </c>
      <c r="E91" s="21">
        <v>8</v>
      </c>
      <c r="F91" s="21">
        <v>77</v>
      </c>
      <c r="G91" s="21">
        <v>80</v>
      </c>
      <c r="H91" s="21">
        <v>3</v>
      </c>
      <c r="I91" s="8">
        <f t="shared" si="4"/>
        <v>3.7499999999999999E-2</v>
      </c>
      <c r="J91" s="8">
        <f t="shared" si="5"/>
        <v>0.96250000000000002</v>
      </c>
    </row>
    <row r="92" spans="1:10" x14ac:dyDescent="0.2">
      <c r="A92" s="6" t="s">
        <v>70</v>
      </c>
      <c r="B92" s="7" t="s">
        <v>31</v>
      </c>
      <c r="C92" s="6" t="s">
        <v>12</v>
      </c>
      <c r="D92" s="24">
        <v>69</v>
      </c>
      <c r="E92" s="24">
        <v>8</v>
      </c>
      <c r="F92" s="24">
        <v>77</v>
      </c>
      <c r="G92" s="24">
        <v>80</v>
      </c>
      <c r="H92" s="24">
        <v>3</v>
      </c>
      <c r="I92" s="8">
        <f t="shared" si="4"/>
        <v>3.7499999999999999E-2</v>
      </c>
      <c r="J92" s="8">
        <f t="shared" si="5"/>
        <v>0.96250000000000002</v>
      </c>
    </row>
    <row r="93" spans="1:10" x14ac:dyDescent="0.2">
      <c r="A93" s="6" t="s">
        <v>70</v>
      </c>
      <c r="B93" s="7" t="s">
        <v>32</v>
      </c>
      <c r="C93" s="6" t="s">
        <v>14</v>
      </c>
      <c r="D93" s="21">
        <v>66</v>
      </c>
      <c r="E93" s="21">
        <v>8</v>
      </c>
      <c r="F93" s="21">
        <v>74</v>
      </c>
      <c r="G93" s="21">
        <v>80</v>
      </c>
      <c r="H93" s="21">
        <v>6</v>
      </c>
      <c r="I93" s="8">
        <f t="shared" si="4"/>
        <v>7.4999999999999997E-2</v>
      </c>
      <c r="J93" s="8">
        <f t="shared" si="5"/>
        <v>0.92500000000000004</v>
      </c>
    </row>
    <row r="94" spans="1:10" x14ac:dyDescent="0.2">
      <c r="A94" s="6" t="s">
        <v>70</v>
      </c>
      <c r="B94" s="7" t="s">
        <v>33</v>
      </c>
      <c r="C94" s="6" t="s">
        <v>16</v>
      </c>
      <c r="D94" s="24">
        <v>67</v>
      </c>
      <c r="E94" s="24">
        <v>8</v>
      </c>
      <c r="F94" s="24">
        <v>75</v>
      </c>
      <c r="G94" s="24">
        <v>80</v>
      </c>
      <c r="H94" s="24">
        <v>5</v>
      </c>
      <c r="I94" s="8">
        <f t="shared" si="4"/>
        <v>6.25E-2</v>
      </c>
      <c r="J94" s="8">
        <f t="shared" si="5"/>
        <v>0.9375</v>
      </c>
    </row>
    <row r="95" spans="1:10" x14ac:dyDescent="0.2">
      <c r="A95" s="6" t="s">
        <v>70</v>
      </c>
      <c r="B95" s="7" t="s">
        <v>34</v>
      </c>
      <c r="C95" s="6" t="s">
        <v>18</v>
      </c>
      <c r="D95" s="21">
        <v>69</v>
      </c>
      <c r="E95" s="21">
        <v>8</v>
      </c>
      <c r="F95" s="21">
        <v>77</v>
      </c>
      <c r="G95" s="21">
        <v>80</v>
      </c>
      <c r="H95" s="21">
        <v>3</v>
      </c>
      <c r="I95" s="8">
        <f t="shared" si="4"/>
        <v>3.7499999999999999E-2</v>
      </c>
      <c r="J95" s="8">
        <f t="shared" si="5"/>
        <v>0.96250000000000002</v>
      </c>
    </row>
    <row r="96" spans="1:10" x14ac:dyDescent="0.2">
      <c r="A96" s="6" t="s">
        <v>70</v>
      </c>
      <c r="B96" s="7" t="s">
        <v>35</v>
      </c>
      <c r="C96" s="6" t="s">
        <v>20</v>
      </c>
      <c r="D96" s="24">
        <v>70</v>
      </c>
      <c r="E96" s="24">
        <v>8</v>
      </c>
      <c r="F96" s="24">
        <v>78</v>
      </c>
      <c r="G96" s="24">
        <v>80</v>
      </c>
      <c r="H96" s="24">
        <v>2</v>
      </c>
      <c r="I96" s="8">
        <f t="shared" si="4"/>
        <v>2.5000000000000001E-2</v>
      </c>
      <c r="J96" s="8">
        <f t="shared" si="5"/>
        <v>0.97499999999999998</v>
      </c>
    </row>
    <row r="97" spans="1:10" ht="25.5" x14ac:dyDescent="0.2">
      <c r="A97" s="6" t="s">
        <v>70</v>
      </c>
      <c r="B97" s="7" t="s">
        <v>36</v>
      </c>
      <c r="C97" s="6" t="s">
        <v>22</v>
      </c>
      <c r="D97" s="21">
        <v>69</v>
      </c>
      <c r="E97" s="21">
        <v>8</v>
      </c>
      <c r="F97" s="21">
        <v>77</v>
      </c>
      <c r="G97" s="21">
        <v>80</v>
      </c>
      <c r="H97" s="21">
        <v>3</v>
      </c>
      <c r="I97" s="8">
        <f t="shared" si="4"/>
        <v>3.7499999999999999E-2</v>
      </c>
      <c r="J97" s="8">
        <f t="shared" si="5"/>
        <v>0.96250000000000002</v>
      </c>
    </row>
    <row r="98" spans="1:10" x14ac:dyDescent="0.2">
      <c r="A98" s="6" t="s">
        <v>70</v>
      </c>
      <c r="B98" s="7" t="s">
        <v>37</v>
      </c>
      <c r="C98" s="6" t="s">
        <v>10</v>
      </c>
      <c r="D98" s="24">
        <v>70</v>
      </c>
      <c r="E98" s="24">
        <v>7</v>
      </c>
      <c r="F98" s="24">
        <v>77</v>
      </c>
      <c r="G98" s="24">
        <v>80</v>
      </c>
      <c r="H98" s="24">
        <v>3</v>
      </c>
      <c r="I98" s="8">
        <f t="shared" si="4"/>
        <v>3.7499999999999999E-2</v>
      </c>
      <c r="J98" s="8">
        <f t="shared" si="5"/>
        <v>0.96250000000000002</v>
      </c>
    </row>
    <row r="99" spans="1:10" x14ac:dyDescent="0.2">
      <c r="A99" s="6" t="s">
        <v>70</v>
      </c>
      <c r="B99" s="7" t="s">
        <v>38</v>
      </c>
      <c r="C99" s="6" t="s">
        <v>12</v>
      </c>
      <c r="D99" s="21">
        <v>66</v>
      </c>
      <c r="E99" s="21">
        <v>8</v>
      </c>
      <c r="F99" s="21">
        <v>74</v>
      </c>
      <c r="G99" s="21">
        <v>80</v>
      </c>
      <c r="H99" s="21">
        <v>6</v>
      </c>
      <c r="I99" s="8">
        <f t="shared" si="4"/>
        <v>7.4999999999999997E-2</v>
      </c>
      <c r="J99" s="8">
        <f t="shared" si="5"/>
        <v>0.92500000000000004</v>
      </c>
    </row>
    <row r="100" spans="1:10" x14ac:dyDescent="0.2">
      <c r="A100" s="6" t="s">
        <v>70</v>
      </c>
      <c r="B100" s="7" t="s">
        <v>39</v>
      </c>
      <c r="C100" s="6" t="s">
        <v>14</v>
      </c>
      <c r="D100" s="24">
        <v>69</v>
      </c>
      <c r="E100" s="24">
        <v>8</v>
      </c>
      <c r="F100" s="24">
        <v>77</v>
      </c>
      <c r="G100" s="24">
        <v>80</v>
      </c>
      <c r="H100" s="24">
        <v>3</v>
      </c>
      <c r="I100" s="8">
        <f t="shared" si="4"/>
        <v>3.7499999999999999E-2</v>
      </c>
      <c r="J100" s="8">
        <f t="shared" si="5"/>
        <v>0.96250000000000002</v>
      </c>
    </row>
    <row r="101" spans="1:10" x14ac:dyDescent="0.2">
      <c r="A101" s="6" t="s">
        <v>70</v>
      </c>
      <c r="B101" s="7" t="s">
        <v>40</v>
      </c>
      <c r="C101" s="6" t="s">
        <v>16</v>
      </c>
      <c r="D101" s="21">
        <v>68</v>
      </c>
      <c r="E101" s="21">
        <v>7</v>
      </c>
      <c r="F101" s="21">
        <v>75</v>
      </c>
      <c r="G101" s="21">
        <v>80</v>
      </c>
      <c r="H101" s="21">
        <v>5</v>
      </c>
      <c r="I101" s="8">
        <f t="shared" si="4"/>
        <v>6.25E-2</v>
      </c>
      <c r="J101" s="8">
        <f t="shared" si="5"/>
        <v>0.9375</v>
      </c>
    </row>
    <row r="102" spans="1:10" x14ac:dyDescent="0.2">
      <c r="A102" s="6" t="s">
        <v>70</v>
      </c>
      <c r="B102" s="7" t="s">
        <v>41</v>
      </c>
      <c r="C102" s="6" t="s">
        <v>18</v>
      </c>
      <c r="D102" s="24">
        <v>72</v>
      </c>
      <c r="E102" s="24">
        <v>8</v>
      </c>
      <c r="F102" s="24">
        <v>80</v>
      </c>
      <c r="G102" s="24">
        <v>80</v>
      </c>
      <c r="H102" s="24">
        <v>0</v>
      </c>
      <c r="I102" s="8">
        <f t="shared" si="4"/>
        <v>0</v>
      </c>
      <c r="J102" s="8">
        <f t="shared" si="5"/>
        <v>1</v>
      </c>
    </row>
    <row r="103" spans="1:10" x14ac:dyDescent="0.2">
      <c r="A103" s="6" t="s">
        <v>70</v>
      </c>
      <c r="B103" s="7" t="s">
        <v>42</v>
      </c>
      <c r="C103" s="6" t="s">
        <v>20</v>
      </c>
      <c r="D103" s="21">
        <v>70</v>
      </c>
      <c r="E103" s="21">
        <v>8</v>
      </c>
      <c r="F103" s="21">
        <v>78</v>
      </c>
      <c r="G103" s="21">
        <v>80</v>
      </c>
      <c r="H103" s="21">
        <v>2</v>
      </c>
      <c r="I103" s="8">
        <f t="shared" si="4"/>
        <v>2.5000000000000001E-2</v>
      </c>
      <c r="J103" s="8">
        <f t="shared" si="5"/>
        <v>0.97499999999999998</v>
      </c>
    </row>
    <row r="104" spans="1:10" ht="25.5" x14ac:dyDescent="0.2">
      <c r="A104" s="6" t="s">
        <v>70</v>
      </c>
      <c r="B104" s="7" t="s">
        <v>43</v>
      </c>
      <c r="C104" s="6" t="s">
        <v>22</v>
      </c>
      <c r="D104" s="24">
        <v>69</v>
      </c>
      <c r="E104" s="24">
        <v>8</v>
      </c>
      <c r="F104" s="24">
        <v>77</v>
      </c>
      <c r="G104" s="24">
        <v>80</v>
      </c>
      <c r="H104" s="24">
        <v>3</v>
      </c>
      <c r="I104" s="8">
        <f t="shared" si="4"/>
        <v>3.7499999999999999E-2</v>
      </c>
      <c r="J104" s="8">
        <f t="shared" si="5"/>
        <v>0.96250000000000002</v>
      </c>
    </row>
    <row r="105" spans="1:10" x14ac:dyDescent="0.2">
      <c r="A105" s="6" t="s">
        <v>70</v>
      </c>
      <c r="B105" s="7" t="s">
        <v>59</v>
      </c>
      <c r="C105" s="6" t="s">
        <v>10</v>
      </c>
      <c r="D105" s="21">
        <v>66</v>
      </c>
      <c r="E105" s="21">
        <v>8</v>
      </c>
      <c r="F105" s="21">
        <v>74</v>
      </c>
      <c r="G105" s="21">
        <v>80</v>
      </c>
      <c r="H105" s="21">
        <v>6</v>
      </c>
      <c r="I105" s="8">
        <f t="shared" si="4"/>
        <v>7.4999999999999997E-2</v>
      </c>
      <c r="J105" s="8">
        <f t="shared" si="5"/>
        <v>0.92500000000000004</v>
      </c>
    </row>
    <row r="106" spans="1:10" x14ac:dyDescent="0.2">
      <c r="A106" s="6" t="s">
        <v>70</v>
      </c>
      <c r="B106" s="7" t="s">
        <v>60</v>
      </c>
      <c r="C106" s="6" t="s">
        <v>12</v>
      </c>
      <c r="D106" s="24">
        <v>67</v>
      </c>
      <c r="E106" s="24">
        <v>8</v>
      </c>
      <c r="F106" s="24">
        <v>75</v>
      </c>
      <c r="G106" s="24">
        <v>80</v>
      </c>
      <c r="H106" s="24">
        <v>5</v>
      </c>
      <c r="I106" s="8">
        <f t="shared" si="4"/>
        <v>6.25E-2</v>
      </c>
      <c r="J106" s="8">
        <f t="shared" si="5"/>
        <v>0.9375</v>
      </c>
    </row>
    <row r="107" spans="1:10" x14ac:dyDescent="0.2">
      <c r="A107" s="35" t="s">
        <v>70</v>
      </c>
      <c r="B107" s="36" t="s">
        <v>63</v>
      </c>
      <c r="C107" s="6" t="s">
        <v>14</v>
      </c>
      <c r="D107" s="21">
        <v>56</v>
      </c>
      <c r="E107" s="21">
        <v>8</v>
      </c>
      <c r="F107" s="21">
        <v>64</v>
      </c>
      <c r="G107" s="21">
        <v>80</v>
      </c>
      <c r="H107" s="21">
        <v>16</v>
      </c>
      <c r="I107" s="9">
        <f t="shared" si="4"/>
        <v>0.2</v>
      </c>
      <c r="J107" s="9">
        <f t="shared" si="5"/>
        <v>0.8</v>
      </c>
    </row>
    <row r="108" spans="1:10" x14ac:dyDescent="0.2">
      <c r="A108" s="10" t="s">
        <v>45</v>
      </c>
      <c r="B108" s="10"/>
      <c r="C108" s="11"/>
      <c r="D108" s="12">
        <f>SUM(D77:D107)</f>
        <v>2060</v>
      </c>
      <c r="E108" s="12">
        <f>SUM(E77:E107)</f>
        <v>231</v>
      </c>
      <c r="F108" s="12">
        <f>SUM(F77:F107)</f>
        <v>2291</v>
      </c>
      <c r="G108" s="12">
        <f>SUM(G77:G107)</f>
        <v>2480</v>
      </c>
      <c r="H108" s="12">
        <f>SUM(H77:H107)</f>
        <v>189</v>
      </c>
      <c r="I108" s="12"/>
      <c r="J108" s="12"/>
    </row>
    <row r="109" spans="1:10" x14ac:dyDescent="0.2">
      <c r="A109" s="10" t="s">
        <v>44</v>
      </c>
      <c r="B109" s="10"/>
      <c r="C109" s="11"/>
      <c r="D109" s="13">
        <f>D108/31</f>
        <v>66.451612903225808</v>
      </c>
      <c r="E109" s="13">
        <f>E108/31</f>
        <v>7.4516129032258061</v>
      </c>
      <c r="F109" s="13">
        <f>F108/31</f>
        <v>73.903225806451616</v>
      </c>
      <c r="G109" s="13">
        <f>G108/31</f>
        <v>80</v>
      </c>
      <c r="H109" s="13">
        <f>H108/31</f>
        <v>6.096774193548387</v>
      </c>
      <c r="I109" s="14">
        <f>H109/G109</f>
        <v>7.6209677419354832E-2</v>
      </c>
      <c r="J109" s="14">
        <f>F109/G109</f>
        <v>0.9237903225806452</v>
      </c>
    </row>
    <row r="110" spans="1:10" x14ac:dyDescent="0.2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10" ht="13.5" thickBot="1" x14ac:dyDescent="0.25">
      <c r="A111" s="59" t="s">
        <v>46</v>
      </c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ht="26.25" thickBot="1" x14ac:dyDescent="0.25">
      <c r="A112" s="3" t="s">
        <v>1</v>
      </c>
      <c r="B112" s="4"/>
      <c r="C112" s="4"/>
      <c r="D112" s="5" t="s">
        <v>2</v>
      </c>
      <c r="E112" s="5" t="s">
        <v>3</v>
      </c>
      <c r="F112" s="5" t="s">
        <v>4</v>
      </c>
      <c r="G112" s="5" t="s">
        <v>5</v>
      </c>
      <c r="H112" s="5" t="s">
        <v>6</v>
      </c>
      <c r="I112" s="5" t="s">
        <v>7</v>
      </c>
      <c r="J112" s="5" t="s">
        <v>8</v>
      </c>
    </row>
    <row r="113" spans="1:10" x14ac:dyDescent="0.2">
      <c r="A113" s="6" t="s">
        <v>70</v>
      </c>
      <c r="B113" s="7" t="s">
        <v>9</v>
      </c>
      <c r="C113" s="6" t="s">
        <v>10</v>
      </c>
      <c r="D113" s="21">
        <v>125</v>
      </c>
      <c r="E113" s="21">
        <v>71</v>
      </c>
      <c r="F113" s="21">
        <v>196</v>
      </c>
      <c r="G113" s="21">
        <v>200</v>
      </c>
      <c r="H113" s="21">
        <v>4</v>
      </c>
      <c r="I113" s="8">
        <f t="shared" ref="I113:I143" si="6">H113/G113</f>
        <v>0.02</v>
      </c>
      <c r="J113" s="8">
        <f>F113/G113</f>
        <v>0.98</v>
      </c>
    </row>
    <row r="114" spans="1:10" ht="15" customHeight="1" x14ac:dyDescent="0.2">
      <c r="A114" s="6" t="s">
        <v>70</v>
      </c>
      <c r="B114" s="7" t="s">
        <v>11</v>
      </c>
      <c r="C114" s="6" t="s">
        <v>12</v>
      </c>
      <c r="D114" s="24">
        <v>123</v>
      </c>
      <c r="E114" s="24">
        <v>74</v>
      </c>
      <c r="F114" s="24">
        <v>197</v>
      </c>
      <c r="G114" s="24">
        <v>200</v>
      </c>
      <c r="H114" s="24">
        <v>3</v>
      </c>
      <c r="I114" s="8">
        <f t="shared" si="6"/>
        <v>1.4999999999999999E-2</v>
      </c>
      <c r="J114" s="8">
        <v>0.995</v>
      </c>
    </row>
    <row r="115" spans="1:10" x14ac:dyDescent="0.2">
      <c r="A115" s="6" t="s">
        <v>70</v>
      </c>
      <c r="B115" s="7" t="s">
        <v>13</v>
      </c>
      <c r="C115" s="6" t="s">
        <v>14</v>
      </c>
      <c r="D115" s="21">
        <v>124</v>
      </c>
      <c r="E115" s="21">
        <v>72</v>
      </c>
      <c r="F115" s="21">
        <v>196</v>
      </c>
      <c r="G115" s="21">
        <v>200</v>
      </c>
      <c r="H115" s="21">
        <v>4</v>
      </c>
      <c r="I115" s="8">
        <f t="shared" si="6"/>
        <v>0.02</v>
      </c>
      <c r="J115" s="8">
        <f t="shared" ref="J115:J143" si="7">F115/G115</f>
        <v>0.98</v>
      </c>
    </row>
    <row r="116" spans="1:10" x14ac:dyDescent="0.2">
      <c r="A116" s="6" t="s">
        <v>70</v>
      </c>
      <c r="B116" s="7" t="s">
        <v>15</v>
      </c>
      <c r="C116" s="6" t="s">
        <v>16</v>
      </c>
      <c r="D116" s="24">
        <v>125</v>
      </c>
      <c r="E116" s="24">
        <v>67</v>
      </c>
      <c r="F116" s="24">
        <v>192</v>
      </c>
      <c r="G116" s="24">
        <v>200</v>
      </c>
      <c r="H116" s="24">
        <v>8</v>
      </c>
      <c r="I116" s="8">
        <f t="shared" si="6"/>
        <v>0.04</v>
      </c>
      <c r="J116" s="8">
        <f t="shared" si="7"/>
        <v>0.96</v>
      </c>
    </row>
    <row r="117" spans="1:10" x14ac:dyDescent="0.2">
      <c r="A117" s="6" t="s">
        <v>70</v>
      </c>
      <c r="B117" s="7" t="s">
        <v>17</v>
      </c>
      <c r="C117" s="6" t="s">
        <v>18</v>
      </c>
      <c r="D117" s="21">
        <v>123</v>
      </c>
      <c r="E117" s="21">
        <v>72</v>
      </c>
      <c r="F117" s="21">
        <v>195</v>
      </c>
      <c r="G117" s="21">
        <v>200</v>
      </c>
      <c r="H117" s="21">
        <v>5</v>
      </c>
      <c r="I117" s="8">
        <f t="shared" si="6"/>
        <v>2.5000000000000001E-2</v>
      </c>
      <c r="J117" s="8">
        <f t="shared" si="7"/>
        <v>0.97499999999999998</v>
      </c>
    </row>
    <row r="118" spans="1:10" x14ac:dyDescent="0.2">
      <c r="A118" s="6" t="s">
        <v>70</v>
      </c>
      <c r="B118" s="7" t="s">
        <v>19</v>
      </c>
      <c r="C118" s="6" t="s">
        <v>20</v>
      </c>
      <c r="D118" s="24">
        <v>118</v>
      </c>
      <c r="E118" s="24">
        <v>74</v>
      </c>
      <c r="F118" s="24">
        <v>192</v>
      </c>
      <c r="G118" s="24">
        <v>200</v>
      </c>
      <c r="H118" s="24">
        <v>8</v>
      </c>
      <c r="I118" s="8">
        <f t="shared" si="6"/>
        <v>0.04</v>
      </c>
      <c r="J118" s="8">
        <f t="shared" si="7"/>
        <v>0.96</v>
      </c>
    </row>
    <row r="119" spans="1:10" ht="25.5" x14ac:dyDescent="0.2">
      <c r="A119" s="6" t="s">
        <v>70</v>
      </c>
      <c r="B119" s="7" t="s">
        <v>21</v>
      </c>
      <c r="C119" s="6" t="s">
        <v>22</v>
      </c>
      <c r="D119" s="21">
        <v>122</v>
      </c>
      <c r="E119" s="21">
        <v>74</v>
      </c>
      <c r="F119" s="21">
        <v>196</v>
      </c>
      <c r="G119" s="21">
        <v>200</v>
      </c>
      <c r="H119" s="21">
        <v>4</v>
      </c>
      <c r="I119" s="8">
        <f t="shared" si="6"/>
        <v>0.02</v>
      </c>
      <c r="J119" s="8">
        <f t="shared" si="7"/>
        <v>0.98</v>
      </c>
    </row>
    <row r="120" spans="1:10" x14ac:dyDescent="0.2">
      <c r="A120" s="6" t="s">
        <v>70</v>
      </c>
      <c r="B120" s="7" t="s">
        <v>23</v>
      </c>
      <c r="C120" s="6" t="s">
        <v>10</v>
      </c>
      <c r="D120" s="24">
        <v>123</v>
      </c>
      <c r="E120" s="24">
        <v>73</v>
      </c>
      <c r="F120" s="24">
        <v>196</v>
      </c>
      <c r="G120" s="24">
        <v>200</v>
      </c>
      <c r="H120" s="24">
        <v>4</v>
      </c>
      <c r="I120" s="8">
        <f t="shared" si="6"/>
        <v>0.02</v>
      </c>
      <c r="J120" s="8">
        <f t="shared" si="7"/>
        <v>0.98</v>
      </c>
    </row>
    <row r="121" spans="1:10" x14ac:dyDescent="0.2">
      <c r="A121" s="6" t="s">
        <v>70</v>
      </c>
      <c r="B121" s="7" t="s">
        <v>24</v>
      </c>
      <c r="C121" s="6" t="s">
        <v>12</v>
      </c>
      <c r="D121" s="21">
        <v>125</v>
      </c>
      <c r="E121" s="21">
        <v>72</v>
      </c>
      <c r="F121" s="21">
        <v>197</v>
      </c>
      <c r="G121" s="21">
        <v>200</v>
      </c>
      <c r="H121" s="21">
        <v>3</v>
      </c>
      <c r="I121" s="8">
        <f t="shared" si="6"/>
        <v>1.4999999999999999E-2</v>
      </c>
      <c r="J121" s="8">
        <f t="shared" si="7"/>
        <v>0.98499999999999999</v>
      </c>
    </row>
    <row r="122" spans="1:10" x14ac:dyDescent="0.2">
      <c r="A122" s="6" t="s">
        <v>70</v>
      </c>
      <c r="B122" s="7" t="s">
        <v>25</v>
      </c>
      <c r="C122" s="6" t="s">
        <v>14</v>
      </c>
      <c r="D122" s="24">
        <v>126</v>
      </c>
      <c r="E122" s="24">
        <v>74</v>
      </c>
      <c r="F122" s="24">
        <v>200</v>
      </c>
      <c r="G122" s="24">
        <v>200</v>
      </c>
      <c r="H122" s="24">
        <v>0</v>
      </c>
      <c r="I122" s="8">
        <f t="shared" si="6"/>
        <v>0</v>
      </c>
      <c r="J122" s="8">
        <f t="shared" si="7"/>
        <v>1</v>
      </c>
    </row>
    <row r="123" spans="1:10" x14ac:dyDescent="0.2">
      <c r="A123" s="6" t="s">
        <v>70</v>
      </c>
      <c r="B123" s="7" t="s">
        <v>26</v>
      </c>
      <c r="C123" s="6" t="s">
        <v>16</v>
      </c>
      <c r="D123" s="21">
        <v>123</v>
      </c>
      <c r="E123" s="21">
        <v>72</v>
      </c>
      <c r="F123" s="21">
        <v>195</v>
      </c>
      <c r="G123" s="21">
        <v>200</v>
      </c>
      <c r="H123" s="21">
        <v>5</v>
      </c>
      <c r="I123" s="8">
        <f t="shared" si="6"/>
        <v>2.5000000000000001E-2</v>
      </c>
      <c r="J123" s="8">
        <f t="shared" si="7"/>
        <v>0.97499999999999998</v>
      </c>
    </row>
    <row r="124" spans="1:10" x14ac:dyDescent="0.2">
      <c r="A124" s="6" t="s">
        <v>70</v>
      </c>
      <c r="B124" s="7" t="s">
        <v>27</v>
      </c>
      <c r="C124" s="6" t="s">
        <v>18</v>
      </c>
      <c r="D124" s="24">
        <v>123</v>
      </c>
      <c r="E124" s="24">
        <v>72</v>
      </c>
      <c r="F124" s="24">
        <v>195</v>
      </c>
      <c r="G124" s="24">
        <v>200</v>
      </c>
      <c r="H124" s="24">
        <v>5</v>
      </c>
      <c r="I124" s="8">
        <f t="shared" si="6"/>
        <v>2.5000000000000001E-2</v>
      </c>
      <c r="J124" s="8">
        <f t="shared" si="7"/>
        <v>0.97499999999999998</v>
      </c>
    </row>
    <row r="125" spans="1:10" x14ac:dyDescent="0.2">
      <c r="A125" s="6" t="s">
        <v>70</v>
      </c>
      <c r="B125" s="7" t="s">
        <v>28</v>
      </c>
      <c r="C125" s="6" t="s">
        <v>20</v>
      </c>
      <c r="D125" s="21">
        <v>125</v>
      </c>
      <c r="E125" s="21">
        <v>74</v>
      </c>
      <c r="F125" s="21">
        <v>199</v>
      </c>
      <c r="G125" s="21">
        <v>200</v>
      </c>
      <c r="H125" s="21">
        <v>1</v>
      </c>
      <c r="I125" s="8">
        <f t="shared" si="6"/>
        <v>5.0000000000000001E-3</v>
      </c>
      <c r="J125" s="8">
        <f t="shared" si="7"/>
        <v>0.995</v>
      </c>
    </row>
    <row r="126" spans="1:10" ht="25.5" x14ac:dyDescent="0.2">
      <c r="A126" s="6" t="s">
        <v>70</v>
      </c>
      <c r="B126" s="7" t="s">
        <v>29</v>
      </c>
      <c r="C126" s="6" t="s">
        <v>22</v>
      </c>
      <c r="D126" s="24">
        <v>122</v>
      </c>
      <c r="E126" s="24">
        <v>74</v>
      </c>
      <c r="F126" s="24">
        <v>196</v>
      </c>
      <c r="G126" s="24">
        <v>200</v>
      </c>
      <c r="H126" s="24">
        <v>4</v>
      </c>
      <c r="I126" s="8">
        <f t="shared" si="6"/>
        <v>0.02</v>
      </c>
      <c r="J126" s="8">
        <f t="shared" si="7"/>
        <v>0.98</v>
      </c>
    </row>
    <row r="127" spans="1:10" x14ac:dyDescent="0.2">
      <c r="A127" s="6" t="s">
        <v>70</v>
      </c>
      <c r="B127" s="7" t="s">
        <v>30</v>
      </c>
      <c r="C127" s="6" t="s">
        <v>10</v>
      </c>
      <c r="D127" s="21">
        <v>126</v>
      </c>
      <c r="E127" s="21">
        <v>74</v>
      </c>
      <c r="F127" s="21">
        <v>200</v>
      </c>
      <c r="G127" s="21">
        <v>200</v>
      </c>
      <c r="H127" s="21">
        <v>0</v>
      </c>
      <c r="I127" s="8">
        <f t="shared" si="6"/>
        <v>0</v>
      </c>
      <c r="J127" s="8">
        <f t="shared" si="7"/>
        <v>1</v>
      </c>
    </row>
    <row r="128" spans="1:10" x14ac:dyDescent="0.2">
      <c r="A128" s="6" t="s">
        <v>70</v>
      </c>
      <c r="B128" s="7" t="s">
        <v>31</v>
      </c>
      <c r="C128" s="6" t="s">
        <v>12</v>
      </c>
      <c r="D128" s="24">
        <v>124</v>
      </c>
      <c r="E128" s="24">
        <v>74</v>
      </c>
      <c r="F128" s="24">
        <v>198</v>
      </c>
      <c r="G128" s="24">
        <v>200</v>
      </c>
      <c r="H128" s="24">
        <v>2</v>
      </c>
      <c r="I128" s="8">
        <f t="shared" si="6"/>
        <v>0.01</v>
      </c>
      <c r="J128" s="8">
        <f t="shared" si="7"/>
        <v>0.99</v>
      </c>
    </row>
    <row r="129" spans="1:10" x14ac:dyDescent="0.2">
      <c r="A129" s="6" t="s">
        <v>70</v>
      </c>
      <c r="B129" s="7" t="s">
        <v>32</v>
      </c>
      <c r="C129" s="6" t="s">
        <v>14</v>
      </c>
      <c r="D129" s="21">
        <v>120</v>
      </c>
      <c r="E129" s="21">
        <v>70</v>
      </c>
      <c r="F129" s="21">
        <v>190</v>
      </c>
      <c r="G129" s="21">
        <v>200</v>
      </c>
      <c r="H129" s="21">
        <v>10</v>
      </c>
      <c r="I129" s="8">
        <f t="shared" si="6"/>
        <v>0.05</v>
      </c>
      <c r="J129" s="8">
        <f t="shared" si="7"/>
        <v>0.95</v>
      </c>
    </row>
    <row r="130" spans="1:10" x14ac:dyDescent="0.2">
      <c r="A130" s="6" t="s">
        <v>70</v>
      </c>
      <c r="B130" s="7" t="s">
        <v>33</v>
      </c>
      <c r="C130" s="6" t="s">
        <v>16</v>
      </c>
      <c r="D130" s="24">
        <v>119</v>
      </c>
      <c r="E130" s="24">
        <v>69</v>
      </c>
      <c r="F130" s="24">
        <v>188</v>
      </c>
      <c r="G130" s="24">
        <v>200</v>
      </c>
      <c r="H130" s="24">
        <v>12</v>
      </c>
      <c r="I130" s="8">
        <f t="shared" si="6"/>
        <v>0.06</v>
      </c>
      <c r="J130" s="8">
        <f t="shared" si="7"/>
        <v>0.94</v>
      </c>
    </row>
    <row r="131" spans="1:10" x14ac:dyDescent="0.2">
      <c r="A131" s="6" t="s">
        <v>70</v>
      </c>
      <c r="B131" s="7" t="s">
        <v>34</v>
      </c>
      <c r="C131" s="6" t="s">
        <v>18</v>
      </c>
      <c r="D131" s="21">
        <v>123</v>
      </c>
      <c r="E131" s="21">
        <v>72</v>
      </c>
      <c r="F131" s="21">
        <v>195</v>
      </c>
      <c r="G131" s="21">
        <v>200</v>
      </c>
      <c r="H131" s="21">
        <v>5</v>
      </c>
      <c r="I131" s="8">
        <f t="shared" si="6"/>
        <v>2.5000000000000001E-2</v>
      </c>
      <c r="J131" s="8">
        <f t="shared" si="7"/>
        <v>0.97499999999999998</v>
      </c>
    </row>
    <row r="132" spans="1:10" x14ac:dyDescent="0.2">
      <c r="A132" s="6" t="s">
        <v>70</v>
      </c>
      <c r="B132" s="7" t="s">
        <v>35</v>
      </c>
      <c r="C132" s="6" t="s">
        <v>20</v>
      </c>
      <c r="D132" s="24">
        <v>123</v>
      </c>
      <c r="E132" s="24">
        <v>74</v>
      </c>
      <c r="F132" s="24">
        <v>197</v>
      </c>
      <c r="G132" s="24">
        <v>200</v>
      </c>
      <c r="H132" s="24">
        <v>3</v>
      </c>
      <c r="I132" s="8">
        <f t="shared" si="6"/>
        <v>1.4999999999999999E-2</v>
      </c>
      <c r="J132" s="8">
        <f t="shared" si="7"/>
        <v>0.98499999999999999</v>
      </c>
    </row>
    <row r="133" spans="1:10" ht="25.5" x14ac:dyDescent="0.2">
      <c r="A133" s="6" t="s">
        <v>70</v>
      </c>
      <c r="B133" s="7" t="s">
        <v>36</v>
      </c>
      <c r="C133" s="6" t="s">
        <v>22</v>
      </c>
      <c r="D133" s="21">
        <v>122</v>
      </c>
      <c r="E133" s="21">
        <v>73</v>
      </c>
      <c r="F133" s="21">
        <v>195</v>
      </c>
      <c r="G133" s="21">
        <v>200</v>
      </c>
      <c r="H133" s="21">
        <v>5</v>
      </c>
      <c r="I133" s="8">
        <f t="shared" si="6"/>
        <v>2.5000000000000001E-2</v>
      </c>
      <c r="J133" s="8">
        <f t="shared" si="7"/>
        <v>0.97499999999999998</v>
      </c>
    </row>
    <row r="134" spans="1:10" x14ac:dyDescent="0.2">
      <c r="A134" s="6" t="s">
        <v>70</v>
      </c>
      <c r="B134" s="7" t="s">
        <v>37</v>
      </c>
      <c r="C134" s="6" t="s">
        <v>10</v>
      </c>
      <c r="D134" s="24">
        <v>126</v>
      </c>
      <c r="E134" s="24">
        <v>73</v>
      </c>
      <c r="F134" s="24">
        <v>199</v>
      </c>
      <c r="G134" s="24">
        <v>200</v>
      </c>
      <c r="H134" s="24">
        <v>1</v>
      </c>
      <c r="I134" s="8">
        <f t="shared" si="6"/>
        <v>5.0000000000000001E-3</v>
      </c>
      <c r="J134" s="8">
        <f t="shared" si="7"/>
        <v>0.995</v>
      </c>
    </row>
    <row r="135" spans="1:10" x14ac:dyDescent="0.2">
      <c r="A135" s="6" t="s">
        <v>70</v>
      </c>
      <c r="B135" s="7" t="s">
        <v>38</v>
      </c>
      <c r="C135" s="6" t="s">
        <v>12</v>
      </c>
      <c r="D135" s="21">
        <v>126</v>
      </c>
      <c r="E135" s="21">
        <v>74</v>
      </c>
      <c r="F135" s="21">
        <v>200</v>
      </c>
      <c r="G135" s="21">
        <v>200</v>
      </c>
      <c r="H135" s="21">
        <v>0</v>
      </c>
      <c r="I135" s="8">
        <f t="shared" si="6"/>
        <v>0</v>
      </c>
      <c r="J135" s="8">
        <f t="shared" si="7"/>
        <v>1</v>
      </c>
    </row>
    <row r="136" spans="1:10" x14ac:dyDescent="0.2">
      <c r="A136" s="6" t="s">
        <v>70</v>
      </c>
      <c r="B136" s="7" t="s">
        <v>39</v>
      </c>
      <c r="C136" s="6" t="s">
        <v>14</v>
      </c>
      <c r="D136" s="24">
        <v>126</v>
      </c>
      <c r="E136" s="24">
        <v>74</v>
      </c>
      <c r="F136" s="24">
        <v>200</v>
      </c>
      <c r="G136" s="24">
        <v>200</v>
      </c>
      <c r="H136" s="24">
        <v>0</v>
      </c>
      <c r="I136" s="8">
        <f t="shared" si="6"/>
        <v>0</v>
      </c>
      <c r="J136" s="8">
        <f t="shared" si="7"/>
        <v>1</v>
      </c>
    </row>
    <row r="137" spans="1:10" x14ac:dyDescent="0.2">
      <c r="A137" s="6" t="s">
        <v>70</v>
      </c>
      <c r="B137" s="7" t="s">
        <v>40</v>
      </c>
      <c r="C137" s="6" t="s">
        <v>16</v>
      </c>
      <c r="D137" s="21">
        <v>116</v>
      </c>
      <c r="E137" s="21">
        <v>68</v>
      </c>
      <c r="F137" s="21">
        <v>184</v>
      </c>
      <c r="G137" s="21">
        <v>200</v>
      </c>
      <c r="H137" s="21">
        <v>16</v>
      </c>
      <c r="I137" s="8">
        <f t="shared" si="6"/>
        <v>0.08</v>
      </c>
      <c r="J137" s="8">
        <f t="shared" si="7"/>
        <v>0.92</v>
      </c>
    </row>
    <row r="138" spans="1:10" x14ac:dyDescent="0.2">
      <c r="A138" s="6" t="s">
        <v>70</v>
      </c>
      <c r="B138" s="7" t="s">
        <v>41</v>
      </c>
      <c r="C138" s="6" t="s">
        <v>18</v>
      </c>
      <c r="D138" s="24">
        <v>126</v>
      </c>
      <c r="E138" s="24">
        <v>71</v>
      </c>
      <c r="F138" s="24">
        <v>197</v>
      </c>
      <c r="G138" s="24">
        <v>200</v>
      </c>
      <c r="H138" s="24">
        <v>3</v>
      </c>
      <c r="I138" s="8">
        <f t="shared" si="6"/>
        <v>1.4999999999999999E-2</v>
      </c>
      <c r="J138" s="8">
        <f t="shared" si="7"/>
        <v>0.98499999999999999</v>
      </c>
    </row>
    <row r="139" spans="1:10" x14ac:dyDescent="0.2">
      <c r="A139" s="6" t="s">
        <v>70</v>
      </c>
      <c r="B139" s="7" t="s">
        <v>42</v>
      </c>
      <c r="C139" s="6" t="s">
        <v>20</v>
      </c>
      <c r="D139" s="21">
        <v>122</v>
      </c>
      <c r="E139" s="21">
        <v>72</v>
      </c>
      <c r="F139" s="21">
        <v>194</v>
      </c>
      <c r="G139" s="21">
        <v>200</v>
      </c>
      <c r="H139" s="21">
        <v>6</v>
      </c>
      <c r="I139" s="8">
        <f t="shared" si="6"/>
        <v>0.03</v>
      </c>
      <c r="J139" s="8">
        <f t="shared" si="7"/>
        <v>0.97</v>
      </c>
    </row>
    <row r="140" spans="1:10" ht="25.5" x14ac:dyDescent="0.2">
      <c r="A140" s="6" t="s">
        <v>70</v>
      </c>
      <c r="B140" s="7" t="s">
        <v>43</v>
      </c>
      <c r="C140" s="6" t="s">
        <v>22</v>
      </c>
      <c r="D140" s="24">
        <v>122</v>
      </c>
      <c r="E140" s="24">
        <v>74</v>
      </c>
      <c r="F140" s="24">
        <v>196</v>
      </c>
      <c r="G140" s="24">
        <v>200</v>
      </c>
      <c r="H140" s="24">
        <v>4</v>
      </c>
      <c r="I140" s="8">
        <f t="shared" si="6"/>
        <v>0.02</v>
      </c>
      <c r="J140" s="8">
        <f t="shared" si="7"/>
        <v>0.98</v>
      </c>
    </row>
    <row r="141" spans="1:10" x14ac:dyDescent="0.2">
      <c r="A141" s="6" t="s">
        <v>70</v>
      </c>
      <c r="B141" s="7" t="s">
        <v>59</v>
      </c>
      <c r="C141" s="6" t="s">
        <v>10</v>
      </c>
      <c r="D141" s="21">
        <v>125</v>
      </c>
      <c r="E141" s="21">
        <v>73</v>
      </c>
      <c r="F141" s="21">
        <v>198</v>
      </c>
      <c r="G141" s="21">
        <v>200</v>
      </c>
      <c r="H141" s="21">
        <v>2</v>
      </c>
      <c r="I141" s="8">
        <f t="shared" si="6"/>
        <v>0.01</v>
      </c>
      <c r="J141" s="8">
        <f t="shared" si="7"/>
        <v>0.99</v>
      </c>
    </row>
    <row r="142" spans="1:10" x14ac:dyDescent="0.2">
      <c r="A142" s="6" t="s">
        <v>70</v>
      </c>
      <c r="B142" s="7" t="s">
        <v>60</v>
      </c>
      <c r="C142" s="6" t="s">
        <v>12</v>
      </c>
      <c r="D142" s="24">
        <v>122</v>
      </c>
      <c r="E142" s="24">
        <v>73</v>
      </c>
      <c r="F142" s="24">
        <v>195</v>
      </c>
      <c r="G142" s="24">
        <v>200</v>
      </c>
      <c r="H142" s="24">
        <v>5</v>
      </c>
      <c r="I142" s="8">
        <f t="shared" si="6"/>
        <v>2.5000000000000001E-2</v>
      </c>
      <c r="J142" s="8">
        <f t="shared" si="7"/>
        <v>0.97499999999999998</v>
      </c>
    </row>
    <row r="143" spans="1:10" x14ac:dyDescent="0.2">
      <c r="A143" s="35" t="s">
        <v>70</v>
      </c>
      <c r="B143" s="36" t="s">
        <v>63</v>
      </c>
      <c r="C143" s="6" t="s">
        <v>14</v>
      </c>
      <c r="D143" s="21">
        <v>116</v>
      </c>
      <c r="E143" s="21">
        <v>70</v>
      </c>
      <c r="F143" s="21">
        <v>186</v>
      </c>
      <c r="G143" s="21">
        <v>200</v>
      </c>
      <c r="H143" s="21">
        <v>14</v>
      </c>
      <c r="I143" s="9">
        <f t="shared" si="6"/>
        <v>7.0000000000000007E-2</v>
      </c>
      <c r="J143" s="9">
        <f t="shared" si="7"/>
        <v>0.93</v>
      </c>
    </row>
    <row r="144" spans="1:10" x14ac:dyDescent="0.2">
      <c r="A144" s="10" t="s">
        <v>47</v>
      </c>
      <c r="B144" s="10"/>
      <c r="C144" s="11"/>
      <c r="D144" s="12">
        <f>SUM(D113:D143)</f>
        <v>3811</v>
      </c>
      <c r="E144" s="12">
        <f>SUM(E113:E143)</f>
        <v>2243</v>
      </c>
      <c r="F144" s="12">
        <f>SUM(F113:F143)</f>
        <v>6054</v>
      </c>
      <c r="G144" s="12">
        <f>SUM(G113:G143)</f>
        <v>6200</v>
      </c>
      <c r="H144" s="12">
        <f>SUM(H113:H143)</f>
        <v>146</v>
      </c>
      <c r="I144" s="12"/>
      <c r="J144" s="12"/>
    </row>
    <row r="145" spans="1:10" x14ac:dyDescent="0.2">
      <c r="A145" s="10" t="s">
        <v>44</v>
      </c>
      <c r="B145" s="10"/>
      <c r="C145" s="11"/>
      <c r="D145" s="13">
        <f>D144/31</f>
        <v>122.93548387096774</v>
      </c>
      <c r="E145" s="13">
        <f>E144/31</f>
        <v>72.354838709677423</v>
      </c>
      <c r="F145" s="13">
        <f>F144/31</f>
        <v>195.29032258064515</v>
      </c>
      <c r="G145" s="13">
        <f>G144/31</f>
        <v>200</v>
      </c>
      <c r="H145" s="13">
        <f>H144/31</f>
        <v>4.709677419354839</v>
      </c>
      <c r="I145" s="14">
        <f>H145/G145</f>
        <v>2.3548387096774193E-2</v>
      </c>
      <c r="J145" s="14">
        <f>F145/G145</f>
        <v>0.9764516129032258</v>
      </c>
    </row>
    <row r="146" spans="1:10" x14ac:dyDescent="0.2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10" ht="13.5" thickBot="1" x14ac:dyDescent="0.25">
      <c r="A147" s="59" t="s">
        <v>48</v>
      </c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ht="26.25" thickBot="1" x14ac:dyDescent="0.25">
      <c r="A148" s="3" t="s">
        <v>1</v>
      </c>
      <c r="B148" s="4"/>
      <c r="C148" s="4"/>
      <c r="D148" s="5" t="s">
        <v>2</v>
      </c>
      <c r="E148" s="5" t="s">
        <v>3</v>
      </c>
      <c r="F148" s="5" t="s">
        <v>4</v>
      </c>
      <c r="G148" s="5" t="s">
        <v>5</v>
      </c>
      <c r="H148" s="5" t="s">
        <v>6</v>
      </c>
      <c r="I148" s="5" t="s">
        <v>7</v>
      </c>
      <c r="J148" s="5" t="s">
        <v>8</v>
      </c>
    </row>
    <row r="149" spans="1:10" x14ac:dyDescent="0.2">
      <c r="A149" s="6" t="s">
        <v>70</v>
      </c>
      <c r="B149" s="7" t="s">
        <v>9</v>
      </c>
      <c r="C149" s="6" t="s">
        <v>10</v>
      </c>
      <c r="D149" s="24">
        <v>28</v>
      </c>
      <c r="E149" s="24">
        <v>0</v>
      </c>
      <c r="F149" s="24">
        <v>28</v>
      </c>
      <c r="G149" s="24">
        <v>30</v>
      </c>
      <c r="H149" s="24">
        <v>2</v>
      </c>
      <c r="I149" s="8">
        <f t="shared" ref="I149:I179" si="8">H149/G149</f>
        <v>6.6666666666666666E-2</v>
      </c>
      <c r="J149" s="8">
        <f t="shared" ref="J149:J179" si="9">F149/G149</f>
        <v>0.93333333333333335</v>
      </c>
    </row>
    <row r="150" spans="1:10" ht="15" customHeight="1" x14ac:dyDescent="0.2">
      <c r="A150" s="6" t="s">
        <v>70</v>
      </c>
      <c r="B150" s="7" t="s">
        <v>11</v>
      </c>
      <c r="C150" s="6" t="s">
        <v>12</v>
      </c>
      <c r="D150" s="21">
        <v>28</v>
      </c>
      <c r="E150" s="21">
        <v>0</v>
      </c>
      <c r="F150" s="21">
        <v>28</v>
      </c>
      <c r="G150" s="21">
        <v>30</v>
      </c>
      <c r="H150" s="21">
        <v>2</v>
      </c>
      <c r="I150" s="8">
        <f t="shared" si="8"/>
        <v>6.6666666666666666E-2</v>
      </c>
      <c r="J150" s="8">
        <f t="shared" si="9"/>
        <v>0.93333333333333335</v>
      </c>
    </row>
    <row r="151" spans="1:10" x14ac:dyDescent="0.2">
      <c r="A151" s="6" t="s">
        <v>70</v>
      </c>
      <c r="B151" s="7" t="s">
        <v>13</v>
      </c>
      <c r="C151" s="6" t="s">
        <v>14</v>
      </c>
      <c r="D151" s="24">
        <v>29</v>
      </c>
      <c r="E151" s="24">
        <v>0</v>
      </c>
      <c r="F151" s="24">
        <v>29</v>
      </c>
      <c r="G151" s="24">
        <v>30</v>
      </c>
      <c r="H151" s="24">
        <v>1</v>
      </c>
      <c r="I151" s="8">
        <f t="shared" si="8"/>
        <v>3.3333333333333333E-2</v>
      </c>
      <c r="J151" s="8">
        <f t="shared" si="9"/>
        <v>0.96666666666666667</v>
      </c>
    </row>
    <row r="152" spans="1:10" x14ac:dyDescent="0.2">
      <c r="A152" s="6" t="s">
        <v>70</v>
      </c>
      <c r="B152" s="7" t="s">
        <v>15</v>
      </c>
      <c r="C152" s="6" t="s">
        <v>16</v>
      </c>
      <c r="D152" s="21">
        <v>29</v>
      </c>
      <c r="E152" s="21">
        <v>0</v>
      </c>
      <c r="F152" s="21">
        <v>29</v>
      </c>
      <c r="G152" s="21">
        <v>30</v>
      </c>
      <c r="H152" s="21">
        <v>1</v>
      </c>
      <c r="I152" s="8">
        <f t="shared" si="8"/>
        <v>3.3333333333333333E-2</v>
      </c>
      <c r="J152" s="8">
        <f t="shared" si="9"/>
        <v>0.96666666666666667</v>
      </c>
    </row>
    <row r="153" spans="1:10" x14ac:dyDescent="0.2">
      <c r="A153" s="6" t="s">
        <v>70</v>
      </c>
      <c r="B153" s="7" t="s">
        <v>17</v>
      </c>
      <c r="C153" s="6" t="s">
        <v>18</v>
      </c>
      <c r="D153" s="24">
        <v>30</v>
      </c>
      <c r="E153" s="24">
        <v>0</v>
      </c>
      <c r="F153" s="24">
        <v>30</v>
      </c>
      <c r="G153" s="24">
        <v>30</v>
      </c>
      <c r="H153" s="24">
        <v>0</v>
      </c>
      <c r="I153" s="8">
        <f t="shared" si="8"/>
        <v>0</v>
      </c>
      <c r="J153" s="8">
        <f t="shared" si="9"/>
        <v>1</v>
      </c>
    </row>
    <row r="154" spans="1:10" x14ac:dyDescent="0.2">
      <c r="A154" s="6" t="s">
        <v>70</v>
      </c>
      <c r="B154" s="7" t="s">
        <v>19</v>
      </c>
      <c r="C154" s="6" t="s">
        <v>20</v>
      </c>
      <c r="D154" s="21">
        <v>30</v>
      </c>
      <c r="E154" s="21">
        <v>0</v>
      </c>
      <c r="F154" s="21">
        <v>30</v>
      </c>
      <c r="G154" s="21">
        <v>30</v>
      </c>
      <c r="H154" s="21">
        <v>0</v>
      </c>
      <c r="I154" s="8">
        <f t="shared" si="8"/>
        <v>0</v>
      </c>
      <c r="J154" s="8">
        <f t="shared" si="9"/>
        <v>1</v>
      </c>
    </row>
    <row r="155" spans="1:10" ht="25.5" x14ac:dyDescent="0.2">
      <c r="A155" s="6" t="s">
        <v>70</v>
      </c>
      <c r="B155" s="7" t="s">
        <v>21</v>
      </c>
      <c r="C155" s="6" t="s">
        <v>22</v>
      </c>
      <c r="D155" s="24">
        <v>29</v>
      </c>
      <c r="E155" s="24">
        <v>0</v>
      </c>
      <c r="F155" s="24">
        <v>29</v>
      </c>
      <c r="G155" s="24">
        <v>30</v>
      </c>
      <c r="H155" s="24">
        <v>1</v>
      </c>
      <c r="I155" s="8">
        <f t="shared" si="8"/>
        <v>3.3333333333333333E-2</v>
      </c>
      <c r="J155" s="8">
        <f t="shared" si="9"/>
        <v>0.96666666666666667</v>
      </c>
    </row>
    <row r="156" spans="1:10" x14ac:dyDescent="0.2">
      <c r="A156" s="6" t="s">
        <v>70</v>
      </c>
      <c r="B156" s="7" t="s">
        <v>23</v>
      </c>
      <c r="C156" s="6" t="s">
        <v>10</v>
      </c>
      <c r="D156" s="21">
        <v>29</v>
      </c>
      <c r="E156" s="21">
        <v>0</v>
      </c>
      <c r="F156" s="21">
        <v>29</v>
      </c>
      <c r="G156" s="21">
        <v>30</v>
      </c>
      <c r="H156" s="21">
        <v>1</v>
      </c>
      <c r="I156" s="8">
        <f t="shared" si="8"/>
        <v>3.3333333333333333E-2</v>
      </c>
      <c r="J156" s="8">
        <f t="shared" si="9"/>
        <v>0.96666666666666667</v>
      </c>
    </row>
    <row r="157" spans="1:10" x14ac:dyDescent="0.2">
      <c r="A157" s="6" t="s">
        <v>70</v>
      </c>
      <c r="B157" s="7" t="s">
        <v>24</v>
      </c>
      <c r="C157" s="6" t="s">
        <v>12</v>
      </c>
      <c r="D157" s="24">
        <v>30</v>
      </c>
      <c r="E157" s="24">
        <v>0</v>
      </c>
      <c r="F157" s="24">
        <v>30</v>
      </c>
      <c r="G157" s="24">
        <v>30</v>
      </c>
      <c r="H157" s="24">
        <v>0</v>
      </c>
      <c r="I157" s="8">
        <f t="shared" si="8"/>
        <v>0</v>
      </c>
      <c r="J157" s="8">
        <f t="shared" si="9"/>
        <v>1</v>
      </c>
    </row>
    <row r="158" spans="1:10" x14ac:dyDescent="0.2">
      <c r="A158" s="6" t="s">
        <v>70</v>
      </c>
      <c r="B158" s="7" t="s">
        <v>25</v>
      </c>
      <c r="C158" s="6" t="s">
        <v>14</v>
      </c>
      <c r="D158" s="21">
        <v>30</v>
      </c>
      <c r="E158" s="21">
        <v>0</v>
      </c>
      <c r="F158" s="21">
        <v>30</v>
      </c>
      <c r="G158" s="21">
        <v>30</v>
      </c>
      <c r="H158" s="21">
        <v>0</v>
      </c>
      <c r="I158" s="8">
        <f t="shared" si="8"/>
        <v>0</v>
      </c>
      <c r="J158" s="8">
        <f t="shared" si="9"/>
        <v>1</v>
      </c>
    </row>
    <row r="159" spans="1:10" x14ac:dyDescent="0.2">
      <c r="A159" s="6" t="s">
        <v>70</v>
      </c>
      <c r="B159" s="7" t="s">
        <v>26</v>
      </c>
      <c r="C159" s="6" t="s">
        <v>16</v>
      </c>
      <c r="D159" s="24">
        <v>29</v>
      </c>
      <c r="E159" s="24">
        <v>0</v>
      </c>
      <c r="F159" s="24">
        <v>29</v>
      </c>
      <c r="G159" s="24">
        <v>30</v>
      </c>
      <c r="H159" s="24">
        <v>1</v>
      </c>
      <c r="I159" s="8">
        <f t="shared" si="8"/>
        <v>3.3333333333333333E-2</v>
      </c>
      <c r="J159" s="8">
        <f t="shared" si="9"/>
        <v>0.96666666666666667</v>
      </c>
    </row>
    <row r="160" spans="1:10" x14ac:dyDescent="0.2">
      <c r="A160" s="6" t="s">
        <v>70</v>
      </c>
      <c r="B160" s="7" t="s">
        <v>27</v>
      </c>
      <c r="C160" s="6" t="s">
        <v>18</v>
      </c>
      <c r="D160" s="21">
        <v>29</v>
      </c>
      <c r="E160" s="21">
        <v>0</v>
      </c>
      <c r="F160" s="21">
        <v>29</v>
      </c>
      <c r="G160" s="21">
        <v>30</v>
      </c>
      <c r="H160" s="21">
        <v>1</v>
      </c>
      <c r="I160" s="8">
        <f t="shared" si="8"/>
        <v>3.3333333333333333E-2</v>
      </c>
      <c r="J160" s="8">
        <f t="shared" si="9"/>
        <v>0.96666666666666667</v>
      </c>
    </row>
    <row r="161" spans="1:10" x14ac:dyDescent="0.2">
      <c r="A161" s="6" t="s">
        <v>70</v>
      </c>
      <c r="B161" s="7" t="s">
        <v>28</v>
      </c>
      <c r="C161" s="6" t="s">
        <v>20</v>
      </c>
      <c r="D161" s="24">
        <v>29</v>
      </c>
      <c r="E161" s="24">
        <v>0</v>
      </c>
      <c r="F161" s="24">
        <v>29</v>
      </c>
      <c r="G161" s="24">
        <v>30</v>
      </c>
      <c r="H161" s="24">
        <v>1</v>
      </c>
      <c r="I161" s="8">
        <f t="shared" si="8"/>
        <v>3.3333333333333333E-2</v>
      </c>
      <c r="J161" s="8">
        <f t="shared" si="9"/>
        <v>0.96666666666666667</v>
      </c>
    </row>
    <row r="162" spans="1:10" ht="25.5" x14ac:dyDescent="0.2">
      <c r="A162" s="6" t="s">
        <v>70</v>
      </c>
      <c r="B162" s="7" t="s">
        <v>29</v>
      </c>
      <c r="C162" s="6" t="s">
        <v>22</v>
      </c>
      <c r="D162" s="21">
        <v>28</v>
      </c>
      <c r="E162" s="21">
        <v>0</v>
      </c>
      <c r="F162" s="21">
        <v>28</v>
      </c>
      <c r="G162" s="21">
        <v>30</v>
      </c>
      <c r="H162" s="21">
        <v>2</v>
      </c>
      <c r="I162" s="8">
        <f t="shared" si="8"/>
        <v>6.6666666666666666E-2</v>
      </c>
      <c r="J162" s="8">
        <f t="shared" si="9"/>
        <v>0.93333333333333335</v>
      </c>
    </row>
    <row r="163" spans="1:10" x14ac:dyDescent="0.2">
      <c r="A163" s="6" t="s">
        <v>70</v>
      </c>
      <c r="B163" s="7" t="s">
        <v>30</v>
      </c>
      <c r="C163" s="6" t="s">
        <v>10</v>
      </c>
      <c r="D163" s="24">
        <v>29</v>
      </c>
      <c r="E163" s="24">
        <v>0</v>
      </c>
      <c r="F163" s="24">
        <v>29</v>
      </c>
      <c r="G163" s="24">
        <v>30</v>
      </c>
      <c r="H163" s="24">
        <v>1</v>
      </c>
      <c r="I163" s="8">
        <f t="shared" si="8"/>
        <v>3.3333333333333333E-2</v>
      </c>
      <c r="J163" s="8">
        <f t="shared" si="9"/>
        <v>0.96666666666666667</v>
      </c>
    </row>
    <row r="164" spans="1:10" x14ac:dyDescent="0.2">
      <c r="A164" s="6" t="s">
        <v>70</v>
      </c>
      <c r="B164" s="7" t="s">
        <v>31</v>
      </c>
      <c r="C164" s="6" t="s">
        <v>12</v>
      </c>
      <c r="D164" s="21">
        <v>29</v>
      </c>
      <c r="E164" s="21">
        <v>0</v>
      </c>
      <c r="F164" s="21">
        <v>29</v>
      </c>
      <c r="G164" s="21">
        <v>30</v>
      </c>
      <c r="H164" s="21">
        <v>1</v>
      </c>
      <c r="I164" s="8">
        <f t="shared" si="8"/>
        <v>3.3333333333333333E-2</v>
      </c>
      <c r="J164" s="8">
        <f t="shared" si="9"/>
        <v>0.96666666666666667</v>
      </c>
    </row>
    <row r="165" spans="1:10" x14ac:dyDescent="0.2">
      <c r="A165" s="6" t="s">
        <v>70</v>
      </c>
      <c r="B165" s="7" t="s">
        <v>32</v>
      </c>
      <c r="C165" s="6" t="s">
        <v>14</v>
      </c>
      <c r="D165" s="24">
        <v>30</v>
      </c>
      <c r="E165" s="24">
        <v>0</v>
      </c>
      <c r="F165" s="24">
        <v>30</v>
      </c>
      <c r="G165" s="24">
        <v>30</v>
      </c>
      <c r="H165" s="24">
        <v>0</v>
      </c>
      <c r="I165" s="8">
        <f t="shared" si="8"/>
        <v>0</v>
      </c>
      <c r="J165" s="8">
        <f t="shared" si="9"/>
        <v>1</v>
      </c>
    </row>
    <row r="166" spans="1:10" x14ac:dyDescent="0.2">
      <c r="A166" s="6" t="s">
        <v>70</v>
      </c>
      <c r="B166" s="7" t="s">
        <v>33</v>
      </c>
      <c r="C166" s="6" t="s">
        <v>16</v>
      </c>
      <c r="D166" s="21">
        <v>30</v>
      </c>
      <c r="E166" s="21">
        <v>0</v>
      </c>
      <c r="F166" s="21">
        <v>30</v>
      </c>
      <c r="G166" s="21">
        <v>30</v>
      </c>
      <c r="H166" s="21">
        <v>0</v>
      </c>
      <c r="I166" s="8">
        <f t="shared" si="8"/>
        <v>0</v>
      </c>
      <c r="J166" s="8">
        <f t="shared" si="9"/>
        <v>1</v>
      </c>
    </row>
    <row r="167" spans="1:10" x14ac:dyDescent="0.2">
      <c r="A167" s="6" t="s">
        <v>70</v>
      </c>
      <c r="B167" s="7" t="s">
        <v>34</v>
      </c>
      <c r="C167" s="6" t="s">
        <v>18</v>
      </c>
      <c r="D167" s="24">
        <v>30</v>
      </c>
      <c r="E167" s="24">
        <v>0</v>
      </c>
      <c r="F167" s="24">
        <v>30</v>
      </c>
      <c r="G167" s="24">
        <v>30</v>
      </c>
      <c r="H167" s="24">
        <v>0</v>
      </c>
      <c r="I167" s="8">
        <f t="shared" si="8"/>
        <v>0</v>
      </c>
      <c r="J167" s="8">
        <f t="shared" si="9"/>
        <v>1</v>
      </c>
    </row>
    <row r="168" spans="1:10" x14ac:dyDescent="0.2">
      <c r="A168" s="6" t="s">
        <v>70</v>
      </c>
      <c r="B168" s="7" t="s">
        <v>35</v>
      </c>
      <c r="C168" s="6" t="s">
        <v>20</v>
      </c>
      <c r="D168" s="21">
        <v>30</v>
      </c>
      <c r="E168" s="21">
        <v>0</v>
      </c>
      <c r="F168" s="21">
        <v>30</v>
      </c>
      <c r="G168" s="21">
        <v>30</v>
      </c>
      <c r="H168" s="21">
        <v>0</v>
      </c>
      <c r="I168" s="8">
        <f t="shared" si="8"/>
        <v>0</v>
      </c>
      <c r="J168" s="8">
        <f t="shared" si="9"/>
        <v>1</v>
      </c>
    </row>
    <row r="169" spans="1:10" ht="25.5" x14ac:dyDescent="0.2">
      <c r="A169" s="6" t="s">
        <v>70</v>
      </c>
      <c r="B169" s="7" t="s">
        <v>36</v>
      </c>
      <c r="C169" s="6" t="s">
        <v>22</v>
      </c>
      <c r="D169" s="24">
        <v>28</v>
      </c>
      <c r="E169" s="24">
        <v>0</v>
      </c>
      <c r="F169" s="24">
        <v>28</v>
      </c>
      <c r="G169" s="24">
        <v>30</v>
      </c>
      <c r="H169" s="24">
        <v>2</v>
      </c>
      <c r="I169" s="8">
        <f t="shared" si="8"/>
        <v>6.6666666666666666E-2</v>
      </c>
      <c r="J169" s="8">
        <f t="shared" si="9"/>
        <v>0.93333333333333335</v>
      </c>
    </row>
    <row r="170" spans="1:10" x14ac:dyDescent="0.2">
      <c r="A170" s="6" t="s">
        <v>70</v>
      </c>
      <c r="B170" s="7" t="s">
        <v>37</v>
      </c>
      <c r="C170" s="6" t="s">
        <v>10</v>
      </c>
      <c r="D170" s="21">
        <v>29</v>
      </c>
      <c r="E170" s="21">
        <v>0</v>
      </c>
      <c r="F170" s="21">
        <v>29</v>
      </c>
      <c r="G170" s="21">
        <v>30</v>
      </c>
      <c r="H170" s="21">
        <v>1</v>
      </c>
      <c r="I170" s="8">
        <f t="shared" si="8"/>
        <v>3.3333333333333333E-2</v>
      </c>
      <c r="J170" s="8">
        <f t="shared" si="9"/>
        <v>0.96666666666666667</v>
      </c>
    </row>
    <row r="171" spans="1:10" x14ac:dyDescent="0.2">
      <c r="A171" s="6" t="s">
        <v>70</v>
      </c>
      <c r="B171" s="7" t="s">
        <v>38</v>
      </c>
      <c r="C171" s="6" t="s">
        <v>12</v>
      </c>
      <c r="D171" s="24">
        <v>26</v>
      </c>
      <c r="E171" s="24">
        <v>0</v>
      </c>
      <c r="F171" s="24">
        <v>26</v>
      </c>
      <c r="G171" s="24">
        <v>30</v>
      </c>
      <c r="H171" s="24">
        <v>4</v>
      </c>
      <c r="I171" s="8">
        <f t="shared" si="8"/>
        <v>0.13333333333333333</v>
      </c>
      <c r="J171" s="8">
        <f t="shared" si="9"/>
        <v>0.8666666666666667</v>
      </c>
    </row>
    <row r="172" spans="1:10" x14ac:dyDescent="0.2">
      <c r="A172" s="6" t="s">
        <v>70</v>
      </c>
      <c r="B172" s="7" t="s">
        <v>39</v>
      </c>
      <c r="C172" s="6" t="s">
        <v>14</v>
      </c>
      <c r="D172" s="21">
        <v>27</v>
      </c>
      <c r="E172" s="21">
        <v>0</v>
      </c>
      <c r="F172" s="21">
        <v>27</v>
      </c>
      <c r="G172" s="21">
        <v>30</v>
      </c>
      <c r="H172" s="21">
        <v>3</v>
      </c>
      <c r="I172" s="8">
        <f t="shared" si="8"/>
        <v>0.1</v>
      </c>
      <c r="J172" s="8">
        <f t="shared" si="9"/>
        <v>0.9</v>
      </c>
    </row>
    <row r="173" spans="1:10" x14ac:dyDescent="0.2">
      <c r="A173" s="6" t="s">
        <v>70</v>
      </c>
      <c r="B173" s="7" t="s">
        <v>40</v>
      </c>
      <c r="C173" s="6" t="s">
        <v>16</v>
      </c>
      <c r="D173" s="24">
        <v>30</v>
      </c>
      <c r="E173" s="24">
        <v>0</v>
      </c>
      <c r="F173" s="24">
        <v>30</v>
      </c>
      <c r="G173" s="24">
        <v>30</v>
      </c>
      <c r="H173" s="24">
        <v>0</v>
      </c>
      <c r="I173" s="8">
        <f t="shared" si="8"/>
        <v>0</v>
      </c>
      <c r="J173" s="8">
        <f t="shared" si="9"/>
        <v>1</v>
      </c>
    </row>
    <row r="174" spans="1:10" x14ac:dyDescent="0.2">
      <c r="A174" s="6" t="s">
        <v>70</v>
      </c>
      <c r="B174" s="7" t="s">
        <v>41</v>
      </c>
      <c r="C174" s="6" t="s">
        <v>18</v>
      </c>
      <c r="D174" s="21">
        <v>30</v>
      </c>
      <c r="E174" s="21">
        <v>0</v>
      </c>
      <c r="F174" s="21">
        <v>30</v>
      </c>
      <c r="G174" s="21">
        <v>30</v>
      </c>
      <c r="H174" s="21">
        <v>0</v>
      </c>
      <c r="I174" s="8">
        <f t="shared" si="8"/>
        <v>0</v>
      </c>
      <c r="J174" s="8">
        <f t="shared" si="9"/>
        <v>1</v>
      </c>
    </row>
    <row r="175" spans="1:10" x14ac:dyDescent="0.2">
      <c r="A175" s="6" t="s">
        <v>70</v>
      </c>
      <c r="B175" s="7" t="s">
        <v>42</v>
      </c>
      <c r="C175" s="6" t="s">
        <v>20</v>
      </c>
      <c r="D175" s="24">
        <v>29</v>
      </c>
      <c r="E175" s="24">
        <v>0</v>
      </c>
      <c r="F175" s="24">
        <v>29</v>
      </c>
      <c r="G175" s="24">
        <v>30</v>
      </c>
      <c r="H175" s="24">
        <v>1</v>
      </c>
      <c r="I175" s="8">
        <f t="shared" si="8"/>
        <v>3.3333333333333333E-2</v>
      </c>
      <c r="J175" s="8">
        <f t="shared" si="9"/>
        <v>0.96666666666666667</v>
      </c>
    </row>
    <row r="176" spans="1:10" ht="25.5" x14ac:dyDescent="0.2">
      <c r="A176" s="6" t="s">
        <v>70</v>
      </c>
      <c r="B176" s="7" t="s">
        <v>43</v>
      </c>
      <c r="C176" s="6" t="s">
        <v>22</v>
      </c>
      <c r="D176" s="21">
        <v>28</v>
      </c>
      <c r="E176" s="21">
        <v>0</v>
      </c>
      <c r="F176" s="21">
        <v>28</v>
      </c>
      <c r="G176" s="21">
        <v>30</v>
      </c>
      <c r="H176" s="21">
        <v>2</v>
      </c>
      <c r="I176" s="8">
        <f t="shared" si="8"/>
        <v>6.6666666666666666E-2</v>
      </c>
      <c r="J176" s="8">
        <f t="shared" si="9"/>
        <v>0.93333333333333335</v>
      </c>
    </row>
    <row r="177" spans="1:10" x14ac:dyDescent="0.2">
      <c r="A177" s="6" t="s">
        <v>70</v>
      </c>
      <c r="B177" s="7" t="s">
        <v>59</v>
      </c>
      <c r="C177" s="6" t="s">
        <v>10</v>
      </c>
      <c r="D177" s="24">
        <v>27</v>
      </c>
      <c r="E177" s="24">
        <v>0</v>
      </c>
      <c r="F177" s="24">
        <v>27</v>
      </c>
      <c r="G177" s="24">
        <v>30</v>
      </c>
      <c r="H177" s="24">
        <v>3</v>
      </c>
      <c r="I177" s="8">
        <f t="shared" si="8"/>
        <v>0.1</v>
      </c>
      <c r="J177" s="8">
        <f t="shared" si="9"/>
        <v>0.9</v>
      </c>
    </row>
    <row r="178" spans="1:10" x14ac:dyDescent="0.2">
      <c r="A178" s="6" t="s">
        <v>70</v>
      </c>
      <c r="B178" s="7" t="s">
        <v>60</v>
      </c>
      <c r="C178" s="6" t="s">
        <v>12</v>
      </c>
      <c r="D178" s="21">
        <v>27</v>
      </c>
      <c r="E178" s="21">
        <v>0</v>
      </c>
      <c r="F178" s="21">
        <v>27</v>
      </c>
      <c r="G178" s="21">
        <v>30</v>
      </c>
      <c r="H178" s="21">
        <v>3</v>
      </c>
      <c r="I178" s="8">
        <f t="shared" si="8"/>
        <v>0.1</v>
      </c>
      <c r="J178" s="8">
        <f t="shared" si="9"/>
        <v>0.9</v>
      </c>
    </row>
    <row r="179" spans="1:10" x14ac:dyDescent="0.2">
      <c r="A179" s="35" t="s">
        <v>70</v>
      </c>
      <c r="B179" s="35" t="s">
        <v>63</v>
      </c>
      <c r="C179" s="6" t="s">
        <v>14</v>
      </c>
      <c r="D179" s="24">
        <v>28</v>
      </c>
      <c r="E179" s="24">
        <v>0</v>
      </c>
      <c r="F179" s="24">
        <v>28</v>
      </c>
      <c r="G179" s="24">
        <v>30</v>
      </c>
      <c r="H179" s="24">
        <v>2</v>
      </c>
      <c r="I179" s="9">
        <f t="shared" si="8"/>
        <v>6.6666666666666666E-2</v>
      </c>
      <c r="J179" s="9">
        <f t="shared" si="9"/>
        <v>0.93333333333333335</v>
      </c>
    </row>
    <row r="180" spans="1:10" x14ac:dyDescent="0.2">
      <c r="A180" s="10" t="s">
        <v>49</v>
      </c>
      <c r="B180" s="10"/>
      <c r="C180" s="11"/>
      <c r="D180" s="12">
        <f>SUM(D149:D179)</f>
        <v>894</v>
      </c>
      <c r="E180" s="12">
        <f>SUM(E149:E179)</f>
        <v>0</v>
      </c>
      <c r="F180" s="12">
        <f>SUM(F149:F179)</f>
        <v>894</v>
      </c>
      <c r="G180" s="12">
        <f>SUM(G149:G179)</f>
        <v>930</v>
      </c>
      <c r="H180" s="12">
        <f>SUM(H149:H179)</f>
        <v>36</v>
      </c>
      <c r="I180" s="12"/>
      <c r="J180" s="12"/>
    </row>
    <row r="181" spans="1:10" x14ac:dyDescent="0.2">
      <c r="A181" s="10" t="s">
        <v>44</v>
      </c>
      <c r="B181" s="10"/>
      <c r="C181" s="11"/>
      <c r="D181" s="13">
        <f>D180/31</f>
        <v>28.838709677419356</v>
      </c>
      <c r="E181" s="13">
        <f>E180/31</f>
        <v>0</v>
      </c>
      <c r="F181" s="13">
        <f>F180/31</f>
        <v>28.838709677419356</v>
      </c>
      <c r="G181" s="13">
        <f>G180/31</f>
        <v>30</v>
      </c>
      <c r="H181" s="13">
        <f>H180/31</f>
        <v>1.1612903225806452</v>
      </c>
      <c r="I181" s="14">
        <f>H181/G181</f>
        <v>3.870967741935484E-2</v>
      </c>
      <c r="J181" s="14">
        <f>F181/G181</f>
        <v>0.96129032258064517</v>
      </c>
    </row>
    <row r="182" spans="1:10" x14ac:dyDescent="0.2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10" ht="13.5" thickBot="1" x14ac:dyDescent="0.25">
      <c r="A183" s="59" t="s">
        <v>50</v>
      </c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26.25" thickBot="1" x14ac:dyDescent="0.25">
      <c r="A184" s="3" t="s">
        <v>1</v>
      </c>
      <c r="B184" s="4"/>
      <c r="C184" s="4"/>
      <c r="D184" s="5" t="s">
        <v>2</v>
      </c>
      <c r="E184" s="5" t="s">
        <v>3</v>
      </c>
      <c r="F184" s="5" t="s">
        <v>4</v>
      </c>
      <c r="G184" s="5" t="s">
        <v>5</v>
      </c>
      <c r="H184" s="5" t="s">
        <v>6</v>
      </c>
      <c r="I184" s="5" t="s">
        <v>7</v>
      </c>
      <c r="J184" s="5" t="s">
        <v>8</v>
      </c>
    </row>
    <row r="185" spans="1:10" x14ac:dyDescent="0.2">
      <c r="A185" s="6" t="s">
        <v>70</v>
      </c>
      <c r="B185" s="7" t="s">
        <v>9</v>
      </c>
      <c r="C185" s="6" t="s">
        <v>10</v>
      </c>
      <c r="D185" s="21">
        <v>27</v>
      </c>
      <c r="E185" s="21">
        <v>13</v>
      </c>
      <c r="F185" s="21">
        <v>40</v>
      </c>
      <c r="G185" s="21">
        <v>40</v>
      </c>
      <c r="H185" s="21">
        <v>0</v>
      </c>
      <c r="I185" s="8">
        <f t="shared" ref="I185:I215" si="10">H185/G185</f>
        <v>0</v>
      </c>
      <c r="J185" s="8">
        <f t="shared" ref="J185:J215" si="11">F185/G185</f>
        <v>1</v>
      </c>
    </row>
    <row r="186" spans="1:10" ht="15" customHeight="1" x14ac:dyDescent="0.2">
      <c r="A186" s="6" t="s">
        <v>70</v>
      </c>
      <c r="B186" s="7" t="s">
        <v>11</v>
      </c>
      <c r="C186" s="6" t="s">
        <v>12</v>
      </c>
      <c r="D186" s="24">
        <v>27</v>
      </c>
      <c r="E186" s="24">
        <v>12</v>
      </c>
      <c r="F186" s="24">
        <v>39</v>
      </c>
      <c r="G186" s="24">
        <v>40</v>
      </c>
      <c r="H186" s="24">
        <v>1</v>
      </c>
      <c r="I186" s="8">
        <f t="shared" si="10"/>
        <v>2.5000000000000001E-2</v>
      </c>
      <c r="J186" s="8">
        <f t="shared" si="11"/>
        <v>0.97499999999999998</v>
      </c>
    </row>
    <row r="187" spans="1:10" x14ac:dyDescent="0.2">
      <c r="A187" s="6" t="s">
        <v>70</v>
      </c>
      <c r="B187" s="7" t="s">
        <v>13</v>
      </c>
      <c r="C187" s="6" t="s">
        <v>14</v>
      </c>
      <c r="D187" s="24">
        <v>27</v>
      </c>
      <c r="E187" s="24">
        <v>12</v>
      </c>
      <c r="F187" s="24">
        <v>39</v>
      </c>
      <c r="G187" s="21">
        <v>40</v>
      </c>
      <c r="H187" s="24">
        <v>1</v>
      </c>
      <c r="I187" s="8">
        <f t="shared" si="10"/>
        <v>2.5000000000000001E-2</v>
      </c>
      <c r="J187" s="8">
        <f t="shared" si="11"/>
        <v>0.97499999999999998</v>
      </c>
    </row>
    <row r="188" spans="1:10" x14ac:dyDescent="0.2">
      <c r="A188" s="6" t="s">
        <v>70</v>
      </c>
      <c r="B188" s="7" t="s">
        <v>15</v>
      </c>
      <c r="C188" s="6" t="s">
        <v>16</v>
      </c>
      <c r="D188" s="24">
        <v>27</v>
      </c>
      <c r="E188" s="24">
        <v>12</v>
      </c>
      <c r="F188" s="24">
        <v>39</v>
      </c>
      <c r="G188" s="24">
        <v>40</v>
      </c>
      <c r="H188" s="24">
        <v>1</v>
      </c>
      <c r="I188" s="8">
        <f t="shared" si="10"/>
        <v>2.5000000000000001E-2</v>
      </c>
      <c r="J188" s="8">
        <f t="shared" si="11"/>
        <v>0.97499999999999998</v>
      </c>
    </row>
    <row r="189" spans="1:10" x14ac:dyDescent="0.2">
      <c r="A189" s="6" t="s">
        <v>70</v>
      </c>
      <c r="B189" s="7" t="s">
        <v>17</v>
      </c>
      <c r="C189" s="6" t="s">
        <v>18</v>
      </c>
      <c r="D189" s="24">
        <v>27</v>
      </c>
      <c r="E189" s="24">
        <v>12</v>
      </c>
      <c r="F189" s="24">
        <v>39</v>
      </c>
      <c r="G189" s="21">
        <v>40</v>
      </c>
      <c r="H189" s="24">
        <v>1</v>
      </c>
      <c r="I189" s="8">
        <f t="shared" si="10"/>
        <v>2.5000000000000001E-2</v>
      </c>
      <c r="J189" s="8">
        <f t="shared" si="11"/>
        <v>0.97499999999999998</v>
      </c>
    </row>
    <row r="190" spans="1:10" x14ac:dyDescent="0.2">
      <c r="A190" s="6" t="s">
        <v>70</v>
      </c>
      <c r="B190" s="7" t="s">
        <v>19</v>
      </c>
      <c r="C190" s="6" t="s">
        <v>20</v>
      </c>
      <c r="D190" s="24">
        <v>27</v>
      </c>
      <c r="E190" s="24">
        <v>12</v>
      </c>
      <c r="F190" s="24">
        <v>39</v>
      </c>
      <c r="G190" s="24">
        <v>40</v>
      </c>
      <c r="H190" s="24">
        <v>1</v>
      </c>
      <c r="I190" s="8">
        <f t="shared" si="10"/>
        <v>2.5000000000000001E-2</v>
      </c>
      <c r="J190" s="8">
        <f t="shared" si="11"/>
        <v>0.97499999999999998</v>
      </c>
    </row>
    <row r="191" spans="1:10" ht="25.5" x14ac:dyDescent="0.2">
      <c r="A191" s="6" t="s">
        <v>70</v>
      </c>
      <c r="B191" s="7" t="s">
        <v>21</v>
      </c>
      <c r="C191" s="6" t="s">
        <v>22</v>
      </c>
      <c r="D191" s="24">
        <v>27</v>
      </c>
      <c r="E191" s="24">
        <v>12</v>
      </c>
      <c r="F191" s="24">
        <v>39</v>
      </c>
      <c r="G191" s="21">
        <v>40</v>
      </c>
      <c r="H191" s="24">
        <v>1</v>
      </c>
      <c r="I191" s="8">
        <f t="shared" si="10"/>
        <v>2.5000000000000001E-2</v>
      </c>
      <c r="J191" s="8">
        <f t="shared" si="11"/>
        <v>0.97499999999999998</v>
      </c>
    </row>
    <row r="192" spans="1:10" x14ac:dyDescent="0.2">
      <c r="A192" s="6" t="s">
        <v>70</v>
      </c>
      <c r="B192" s="7" t="s">
        <v>23</v>
      </c>
      <c r="C192" s="6" t="s">
        <v>10</v>
      </c>
      <c r="D192" s="24">
        <v>21</v>
      </c>
      <c r="E192" s="24">
        <v>10</v>
      </c>
      <c r="F192" s="24">
        <v>31</v>
      </c>
      <c r="G192" s="24">
        <v>40</v>
      </c>
      <c r="H192" s="24">
        <v>9</v>
      </c>
      <c r="I192" s="8">
        <f t="shared" si="10"/>
        <v>0.22500000000000001</v>
      </c>
      <c r="J192" s="8">
        <f t="shared" si="11"/>
        <v>0.77500000000000002</v>
      </c>
    </row>
    <row r="193" spans="1:10" x14ac:dyDescent="0.2">
      <c r="A193" s="6" t="s">
        <v>70</v>
      </c>
      <c r="B193" s="7" t="s">
        <v>24</v>
      </c>
      <c r="C193" s="6" t="s">
        <v>12</v>
      </c>
      <c r="D193" s="21">
        <v>24</v>
      </c>
      <c r="E193" s="21">
        <v>9</v>
      </c>
      <c r="F193" s="21">
        <v>33</v>
      </c>
      <c r="G193" s="21">
        <v>40</v>
      </c>
      <c r="H193" s="21">
        <v>7</v>
      </c>
      <c r="I193" s="8">
        <f t="shared" si="10"/>
        <v>0.17499999999999999</v>
      </c>
      <c r="J193" s="8">
        <f t="shared" si="11"/>
        <v>0.82499999999999996</v>
      </c>
    </row>
    <row r="194" spans="1:10" x14ac:dyDescent="0.2">
      <c r="A194" s="6" t="s">
        <v>70</v>
      </c>
      <c r="B194" s="7" t="s">
        <v>25</v>
      </c>
      <c r="C194" s="6" t="s">
        <v>14</v>
      </c>
      <c r="D194" s="24">
        <v>21</v>
      </c>
      <c r="E194" s="24">
        <v>11</v>
      </c>
      <c r="F194" s="24">
        <v>32</v>
      </c>
      <c r="G194" s="24">
        <v>40</v>
      </c>
      <c r="H194" s="24">
        <v>8</v>
      </c>
      <c r="I194" s="8">
        <f t="shared" si="10"/>
        <v>0.2</v>
      </c>
      <c r="J194" s="8">
        <f t="shared" si="11"/>
        <v>0.8</v>
      </c>
    </row>
    <row r="195" spans="1:10" x14ac:dyDescent="0.2">
      <c r="A195" s="6" t="s">
        <v>70</v>
      </c>
      <c r="B195" s="7" t="s">
        <v>26</v>
      </c>
      <c r="C195" s="6" t="s">
        <v>16</v>
      </c>
      <c r="D195" s="24">
        <v>24</v>
      </c>
      <c r="E195" s="24">
        <v>8</v>
      </c>
      <c r="F195" s="24">
        <v>32</v>
      </c>
      <c r="G195" s="24">
        <v>40</v>
      </c>
      <c r="H195" s="24">
        <v>8</v>
      </c>
      <c r="I195" s="8">
        <f t="shared" si="10"/>
        <v>0.2</v>
      </c>
      <c r="J195" s="8">
        <f t="shared" si="11"/>
        <v>0.8</v>
      </c>
    </row>
    <row r="196" spans="1:10" x14ac:dyDescent="0.2">
      <c r="A196" s="6" t="s">
        <v>70</v>
      </c>
      <c r="B196" s="7" t="s">
        <v>27</v>
      </c>
      <c r="C196" s="6" t="s">
        <v>18</v>
      </c>
      <c r="D196" s="21">
        <v>24</v>
      </c>
      <c r="E196" s="21">
        <v>9</v>
      </c>
      <c r="F196" s="21">
        <v>33</v>
      </c>
      <c r="G196" s="21">
        <v>40</v>
      </c>
      <c r="H196" s="21">
        <v>7</v>
      </c>
      <c r="I196" s="8">
        <f t="shared" si="10"/>
        <v>0.17499999999999999</v>
      </c>
      <c r="J196" s="8">
        <f t="shared" si="11"/>
        <v>0.82499999999999996</v>
      </c>
    </row>
    <row r="197" spans="1:10" x14ac:dyDescent="0.2">
      <c r="A197" s="6" t="s">
        <v>70</v>
      </c>
      <c r="B197" s="7" t="s">
        <v>28</v>
      </c>
      <c r="C197" s="6" t="s">
        <v>20</v>
      </c>
      <c r="D197" s="24">
        <v>23</v>
      </c>
      <c r="E197" s="24">
        <v>8</v>
      </c>
      <c r="F197" s="24">
        <v>31</v>
      </c>
      <c r="G197" s="24">
        <v>40</v>
      </c>
      <c r="H197" s="24">
        <v>9</v>
      </c>
      <c r="I197" s="8">
        <f t="shared" si="10"/>
        <v>0.22500000000000001</v>
      </c>
      <c r="J197" s="8">
        <f t="shared" si="11"/>
        <v>0.77500000000000002</v>
      </c>
    </row>
    <row r="198" spans="1:10" ht="25.5" x14ac:dyDescent="0.2">
      <c r="A198" s="6" t="s">
        <v>70</v>
      </c>
      <c r="B198" s="7" t="s">
        <v>29</v>
      </c>
      <c r="C198" s="6" t="s">
        <v>22</v>
      </c>
      <c r="D198" s="24">
        <v>24</v>
      </c>
      <c r="E198" s="24">
        <v>8</v>
      </c>
      <c r="F198" s="24">
        <v>32</v>
      </c>
      <c r="G198" s="24">
        <v>40</v>
      </c>
      <c r="H198" s="24">
        <v>8</v>
      </c>
      <c r="I198" s="8">
        <f t="shared" si="10"/>
        <v>0.2</v>
      </c>
      <c r="J198" s="8">
        <f t="shared" si="11"/>
        <v>0.8</v>
      </c>
    </row>
    <row r="199" spans="1:10" x14ac:dyDescent="0.2">
      <c r="A199" s="6" t="s">
        <v>70</v>
      </c>
      <c r="B199" s="7" t="s">
        <v>30</v>
      </c>
      <c r="C199" s="6" t="s">
        <v>10</v>
      </c>
      <c r="D199" s="21">
        <v>24</v>
      </c>
      <c r="E199" s="21">
        <v>9</v>
      </c>
      <c r="F199" s="21">
        <v>33</v>
      </c>
      <c r="G199" s="21">
        <v>40</v>
      </c>
      <c r="H199" s="21">
        <v>7</v>
      </c>
      <c r="I199" s="8">
        <f t="shared" si="10"/>
        <v>0.17499999999999999</v>
      </c>
      <c r="J199" s="8">
        <f t="shared" si="11"/>
        <v>0.82499999999999996</v>
      </c>
    </row>
    <row r="200" spans="1:10" x14ac:dyDescent="0.2">
      <c r="A200" s="6" t="s">
        <v>70</v>
      </c>
      <c r="B200" s="7" t="s">
        <v>31</v>
      </c>
      <c r="C200" s="6" t="s">
        <v>12</v>
      </c>
      <c r="D200" s="24">
        <v>23</v>
      </c>
      <c r="E200" s="24">
        <v>8</v>
      </c>
      <c r="F200" s="24">
        <v>31</v>
      </c>
      <c r="G200" s="24">
        <v>40</v>
      </c>
      <c r="H200" s="24">
        <v>9</v>
      </c>
      <c r="I200" s="8">
        <f t="shared" si="10"/>
        <v>0.22500000000000001</v>
      </c>
      <c r="J200" s="8">
        <f t="shared" si="11"/>
        <v>0.77500000000000002</v>
      </c>
    </row>
    <row r="201" spans="1:10" x14ac:dyDescent="0.2">
      <c r="A201" s="6" t="s">
        <v>70</v>
      </c>
      <c r="B201" s="7" t="s">
        <v>32</v>
      </c>
      <c r="C201" s="6" t="s">
        <v>14</v>
      </c>
      <c r="D201" s="21">
        <v>26</v>
      </c>
      <c r="E201" s="21">
        <v>12</v>
      </c>
      <c r="F201" s="21">
        <v>38</v>
      </c>
      <c r="G201" s="21">
        <v>40</v>
      </c>
      <c r="H201" s="21">
        <v>2</v>
      </c>
      <c r="I201" s="8">
        <f t="shared" si="10"/>
        <v>0.05</v>
      </c>
      <c r="J201" s="8">
        <f t="shared" si="11"/>
        <v>0.95</v>
      </c>
    </row>
    <row r="202" spans="1:10" x14ac:dyDescent="0.2">
      <c r="A202" s="6" t="s">
        <v>70</v>
      </c>
      <c r="B202" s="7" t="s">
        <v>33</v>
      </c>
      <c r="C202" s="6" t="s">
        <v>16</v>
      </c>
      <c r="D202" s="24">
        <v>26</v>
      </c>
      <c r="E202" s="24">
        <v>11</v>
      </c>
      <c r="F202" s="24">
        <v>37</v>
      </c>
      <c r="G202" s="24">
        <v>40</v>
      </c>
      <c r="H202" s="24">
        <v>3</v>
      </c>
      <c r="I202" s="8">
        <f t="shared" si="10"/>
        <v>7.4999999999999997E-2</v>
      </c>
      <c r="J202" s="8">
        <f t="shared" si="11"/>
        <v>0.92500000000000004</v>
      </c>
    </row>
    <row r="203" spans="1:10" x14ac:dyDescent="0.2">
      <c r="A203" s="6" t="s">
        <v>70</v>
      </c>
      <c r="B203" s="7" t="s">
        <v>34</v>
      </c>
      <c r="C203" s="6" t="s">
        <v>18</v>
      </c>
      <c r="D203" s="21">
        <v>24</v>
      </c>
      <c r="E203" s="21">
        <v>10</v>
      </c>
      <c r="F203" s="21">
        <v>34</v>
      </c>
      <c r="G203" s="21">
        <v>40</v>
      </c>
      <c r="H203" s="21">
        <v>6</v>
      </c>
      <c r="I203" s="8">
        <f t="shared" si="10"/>
        <v>0.15</v>
      </c>
      <c r="J203" s="8">
        <f t="shared" si="11"/>
        <v>0.85</v>
      </c>
    </row>
    <row r="204" spans="1:10" x14ac:dyDescent="0.2">
      <c r="A204" s="6" t="s">
        <v>70</v>
      </c>
      <c r="B204" s="7" t="s">
        <v>35</v>
      </c>
      <c r="C204" s="6" t="s">
        <v>20</v>
      </c>
      <c r="D204" s="24">
        <v>26</v>
      </c>
      <c r="E204" s="24">
        <v>13</v>
      </c>
      <c r="F204" s="24">
        <v>39</v>
      </c>
      <c r="G204" s="24">
        <v>40</v>
      </c>
      <c r="H204" s="24">
        <v>1</v>
      </c>
      <c r="I204" s="8">
        <f t="shared" si="10"/>
        <v>2.5000000000000001E-2</v>
      </c>
      <c r="J204" s="8">
        <f t="shared" si="11"/>
        <v>0.97499999999999998</v>
      </c>
    </row>
    <row r="205" spans="1:10" ht="25.5" x14ac:dyDescent="0.2">
      <c r="A205" s="6" t="s">
        <v>70</v>
      </c>
      <c r="B205" s="7" t="s">
        <v>36</v>
      </c>
      <c r="C205" s="6" t="s">
        <v>22</v>
      </c>
      <c r="D205" s="21">
        <v>24</v>
      </c>
      <c r="E205" s="21">
        <v>12</v>
      </c>
      <c r="F205" s="21">
        <v>36</v>
      </c>
      <c r="G205" s="21">
        <v>40</v>
      </c>
      <c r="H205" s="21">
        <v>4</v>
      </c>
      <c r="I205" s="8">
        <f t="shared" si="10"/>
        <v>0.1</v>
      </c>
      <c r="J205" s="8">
        <f t="shared" si="11"/>
        <v>0.9</v>
      </c>
    </row>
    <row r="206" spans="1:10" x14ac:dyDescent="0.2">
      <c r="A206" s="6" t="s">
        <v>70</v>
      </c>
      <c r="B206" s="7" t="s">
        <v>37</v>
      </c>
      <c r="C206" s="6" t="s">
        <v>10</v>
      </c>
      <c r="D206" s="24">
        <v>26</v>
      </c>
      <c r="E206" s="24">
        <v>12</v>
      </c>
      <c r="F206" s="24">
        <v>38</v>
      </c>
      <c r="G206" s="24">
        <v>40</v>
      </c>
      <c r="H206" s="24">
        <v>2</v>
      </c>
      <c r="I206" s="8">
        <f t="shared" si="10"/>
        <v>0.05</v>
      </c>
      <c r="J206" s="8">
        <f t="shared" si="11"/>
        <v>0.95</v>
      </c>
    </row>
    <row r="207" spans="1:10" x14ac:dyDescent="0.2">
      <c r="A207" s="6" t="s">
        <v>70</v>
      </c>
      <c r="B207" s="7" t="s">
        <v>38</v>
      </c>
      <c r="C207" s="6" t="s">
        <v>12</v>
      </c>
      <c r="D207" s="21">
        <v>24</v>
      </c>
      <c r="E207" s="21">
        <v>8</v>
      </c>
      <c r="F207" s="21">
        <v>32</v>
      </c>
      <c r="G207" s="21">
        <v>40</v>
      </c>
      <c r="H207" s="21">
        <v>8</v>
      </c>
      <c r="I207" s="8">
        <f t="shared" si="10"/>
        <v>0.2</v>
      </c>
      <c r="J207" s="8">
        <f t="shared" si="11"/>
        <v>0.8</v>
      </c>
    </row>
    <row r="208" spans="1:10" x14ac:dyDescent="0.2">
      <c r="A208" s="6" t="s">
        <v>70</v>
      </c>
      <c r="B208" s="7" t="s">
        <v>39</v>
      </c>
      <c r="C208" s="6" t="s">
        <v>14</v>
      </c>
      <c r="D208" s="24">
        <v>25</v>
      </c>
      <c r="E208" s="24">
        <v>10</v>
      </c>
      <c r="F208" s="24">
        <v>35</v>
      </c>
      <c r="G208" s="24">
        <v>40</v>
      </c>
      <c r="H208" s="24">
        <v>5</v>
      </c>
      <c r="I208" s="8">
        <f t="shared" si="10"/>
        <v>0.125</v>
      </c>
      <c r="J208" s="8">
        <f t="shared" si="11"/>
        <v>0.875</v>
      </c>
    </row>
    <row r="209" spans="1:10" x14ac:dyDescent="0.2">
      <c r="A209" s="6" t="s">
        <v>70</v>
      </c>
      <c r="B209" s="7" t="s">
        <v>40</v>
      </c>
      <c r="C209" s="6" t="s">
        <v>16</v>
      </c>
      <c r="D209" s="21">
        <v>21</v>
      </c>
      <c r="E209" s="21">
        <v>6</v>
      </c>
      <c r="F209" s="21">
        <v>27</v>
      </c>
      <c r="G209" s="21">
        <v>40</v>
      </c>
      <c r="H209" s="21">
        <v>13</v>
      </c>
      <c r="I209" s="8">
        <f t="shared" si="10"/>
        <v>0.32500000000000001</v>
      </c>
      <c r="J209" s="8">
        <f t="shared" si="11"/>
        <v>0.67500000000000004</v>
      </c>
    </row>
    <row r="210" spans="1:10" x14ac:dyDescent="0.2">
      <c r="A210" s="6" t="s">
        <v>70</v>
      </c>
      <c r="B210" s="7" t="s">
        <v>41</v>
      </c>
      <c r="C210" s="6" t="s">
        <v>18</v>
      </c>
      <c r="D210" s="24">
        <v>24</v>
      </c>
      <c r="E210" s="24">
        <v>8</v>
      </c>
      <c r="F210" s="24">
        <v>32</v>
      </c>
      <c r="G210" s="24">
        <v>40</v>
      </c>
      <c r="H210" s="24">
        <v>8</v>
      </c>
      <c r="I210" s="8">
        <f t="shared" si="10"/>
        <v>0.2</v>
      </c>
      <c r="J210" s="8">
        <f t="shared" si="11"/>
        <v>0.8</v>
      </c>
    </row>
    <row r="211" spans="1:10" x14ac:dyDescent="0.2">
      <c r="A211" s="6" t="s">
        <v>70</v>
      </c>
      <c r="B211" s="7" t="s">
        <v>42</v>
      </c>
      <c r="C211" s="6" t="s">
        <v>20</v>
      </c>
      <c r="D211" s="21">
        <v>24</v>
      </c>
      <c r="E211" s="21">
        <v>9</v>
      </c>
      <c r="F211" s="21">
        <v>33</v>
      </c>
      <c r="G211" s="21">
        <v>40</v>
      </c>
      <c r="H211" s="21">
        <v>7</v>
      </c>
      <c r="I211" s="8">
        <f t="shared" si="10"/>
        <v>0.17499999999999999</v>
      </c>
      <c r="J211" s="8">
        <f t="shared" si="11"/>
        <v>0.82499999999999996</v>
      </c>
    </row>
    <row r="212" spans="1:10" ht="25.5" x14ac:dyDescent="0.2">
      <c r="A212" s="6" t="s">
        <v>70</v>
      </c>
      <c r="B212" s="7" t="s">
        <v>43</v>
      </c>
      <c r="C212" s="6" t="s">
        <v>22</v>
      </c>
      <c r="D212" s="24">
        <v>23</v>
      </c>
      <c r="E212" s="24">
        <v>8</v>
      </c>
      <c r="F212" s="24">
        <v>31</v>
      </c>
      <c r="G212" s="24">
        <v>40</v>
      </c>
      <c r="H212" s="24">
        <v>9</v>
      </c>
      <c r="I212" s="8">
        <f t="shared" si="10"/>
        <v>0.22500000000000001</v>
      </c>
      <c r="J212" s="8">
        <f t="shared" si="11"/>
        <v>0.77500000000000002</v>
      </c>
    </row>
    <row r="213" spans="1:10" x14ac:dyDescent="0.2">
      <c r="A213" s="6" t="s">
        <v>70</v>
      </c>
      <c r="B213" s="7" t="s">
        <v>59</v>
      </c>
      <c r="C213" s="6" t="s">
        <v>10</v>
      </c>
      <c r="D213" s="21">
        <v>24</v>
      </c>
      <c r="E213" s="21">
        <v>8</v>
      </c>
      <c r="F213" s="21">
        <v>32</v>
      </c>
      <c r="G213" s="21">
        <v>40</v>
      </c>
      <c r="H213" s="21">
        <v>8</v>
      </c>
      <c r="I213" s="8">
        <f t="shared" si="10"/>
        <v>0.2</v>
      </c>
      <c r="J213" s="8">
        <f t="shared" si="11"/>
        <v>0.8</v>
      </c>
    </row>
    <row r="214" spans="1:10" x14ac:dyDescent="0.2">
      <c r="A214" s="6" t="s">
        <v>70</v>
      </c>
      <c r="B214" s="7" t="s">
        <v>60</v>
      </c>
      <c r="C214" s="6" t="s">
        <v>12</v>
      </c>
      <c r="D214" s="24">
        <v>19</v>
      </c>
      <c r="E214" s="24">
        <v>8</v>
      </c>
      <c r="F214" s="24">
        <v>27</v>
      </c>
      <c r="G214" s="24">
        <v>40</v>
      </c>
      <c r="H214" s="24">
        <v>13</v>
      </c>
      <c r="I214" s="8">
        <f t="shared" si="10"/>
        <v>0.32500000000000001</v>
      </c>
      <c r="J214" s="8">
        <f t="shared" si="11"/>
        <v>0.67500000000000004</v>
      </c>
    </row>
    <row r="215" spans="1:10" x14ac:dyDescent="0.2">
      <c r="A215" s="35" t="s">
        <v>70</v>
      </c>
      <c r="B215" s="35" t="s">
        <v>63</v>
      </c>
      <c r="C215" s="6" t="s">
        <v>14</v>
      </c>
      <c r="D215" s="21">
        <v>19</v>
      </c>
      <c r="E215" s="21">
        <v>7</v>
      </c>
      <c r="F215" s="21">
        <v>26</v>
      </c>
      <c r="G215" s="21">
        <v>40</v>
      </c>
      <c r="H215" s="21">
        <v>14</v>
      </c>
      <c r="I215" s="9">
        <f t="shared" si="10"/>
        <v>0.35</v>
      </c>
      <c r="J215" s="9">
        <f t="shared" si="11"/>
        <v>0.65</v>
      </c>
    </row>
    <row r="216" spans="1:10" x14ac:dyDescent="0.2">
      <c r="A216" s="10" t="s">
        <v>51</v>
      </c>
      <c r="B216" s="10"/>
      <c r="C216" s="11"/>
      <c r="D216" s="12">
        <f>SUM(D185:D215)</f>
        <v>752</v>
      </c>
      <c r="E216" s="12">
        <f>SUM(E185:E215)</f>
        <v>307</v>
      </c>
      <c r="F216" s="12">
        <f>SUM(F185:F215)</f>
        <v>1059</v>
      </c>
      <c r="G216" s="12">
        <f>SUM(G185:G215)</f>
        <v>1240</v>
      </c>
      <c r="H216" s="12">
        <f>SUM(H185:H215)</f>
        <v>181</v>
      </c>
      <c r="I216" s="12"/>
      <c r="J216" s="12"/>
    </row>
    <row r="217" spans="1:10" x14ac:dyDescent="0.2">
      <c r="A217" s="10" t="s">
        <v>44</v>
      </c>
      <c r="B217" s="10"/>
      <c r="C217" s="11"/>
      <c r="D217" s="13">
        <f>D216/31</f>
        <v>24.258064516129032</v>
      </c>
      <c r="E217" s="13">
        <f>E216/31</f>
        <v>9.9032258064516121</v>
      </c>
      <c r="F217" s="13">
        <f>F216/31</f>
        <v>34.161290322580648</v>
      </c>
      <c r="G217" s="13">
        <f>G216/31</f>
        <v>40</v>
      </c>
      <c r="H217" s="13">
        <f>H216/31</f>
        <v>5.838709677419355</v>
      </c>
      <c r="I217" s="14">
        <f>H217/G217</f>
        <v>0.14596774193548387</v>
      </c>
      <c r="J217" s="14">
        <f>F217/G217</f>
        <v>0.85403225806451621</v>
      </c>
    </row>
    <row r="218" spans="1:10" x14ac:dyDescent="0.2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10" ht="13.5" thickBot="1" x14ac:dyDescent="0.25">
      <c r="A219" s="59" t="s">
        <v>52</v>
      </c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ht="26.25" thickBot="1" x14ac:dyDescent="0.25">
      <c r="A220" s="3" t="s">
        <v>1</v>
      </c>
      <c r="B220" s="4"/>
      <c r="C220" s="4"/>
      <c r="D220" s="5" t="s">
        <v>2</v>
      </c>
      <c r="E220" s="5" t="s">
        <v>3</v>
      </c>
      <c r="F220" s="5" t="s">
        <v>4</v>
      </c>
      <c r="G220" s="5" t="s">
        <v>5</v>
      </c>
      <c r="H220" s="5" t="s">
        <v>6</v>
      </c>
      <c r="I220" s="5" t="s">
        <v>7</v>
      </c>
      <c r="J220" s="5" t="s">
        <v>8</v>
      </c>
    </row>
    <row r="221" spans="1:10" x14ac:dyDescent="0.2">
      <c r="A221" s="6" t="s">
        <v>70</v>
      </c>
      <c r="B221" s="7" t="s">
        <v>9</v>
      </c>
      <c r="C221" s="6" t="s">
        <v>10</v>
      </c>
      <c r="D221" s="24">
        <v>288</v>
      </c>
      <c r="E221" s="24">
        <v>44</v>
      </c>
      <c r="F221" s="24">
        <v>332</v>
      </c>
      <c r="G221" s="24">
        <v>340</v>
      </c>
      <c r="H221" s="24">
        <v>8</v>
      </c>
      <c r="I221" s="8">
        <f t="shared" ref="I221:I251" si="12">H221/G221</f>
        <v>2.3529411764705882E-2</v>
      </c>
      <c r="J221" s="8">
        <f t="shared" ref="J221:J251" si="13">F221/G221</f>
        <v>0.97647058823529409</v>
      </c>
    </row>
    <row r="222" spans="1:10" ht="15" customHeight="1" x14ac:dyDescent="0.2">
      <c r="A222" s="6" t="s">
        <v>70</v>
      </c>
      <c r="B222" s="7" t="s">
        <v>11</v>
      </c>
      <c r="C222" s="6" t="s">
        <v>12</v>
      </c>
      <c r="D222" s="21">
        <v>285</v>
      </c>
      <c r="E222" s="21">
        <v>41</v>
      </c>
      <c r="F222" s="21">
        <v>326</v>
      </c>
      <c r="G222" s="21">
        <v>340</v>
      </c>
      <c r="H222" s="21">
        <v>14</v>
      </c>
      <c r="I222" s="8">
        <f t="shared" si="12"/>
        <v>4.1176470588235294E-2</v>
      </c>
      <c r="J222" s="8">
        <f t="shared" si="13"/>
        <v>0.95882352941176474</v>
      </c>
    </row>
    <row r="223" spans="1:10" x14ac:dyDescent="0.2">
      <c r="A223" s="6" t="s">
        <v>70</v>
      </c>
      <c r="B223" s="7" t="s">
        <v>13</v>
      </c>
      <c r="C223" s="6" t="s">
        <v>14</v>
      </c>
      <c r="D223" s="24">
        <v>277</v>
      </c>
      <c r="E223" s="24">
        <v>39</v>
      </c>
      <c r="F223" s="24">
        <v>316</v>
      </c>
      <c r="G223" s="24">
        <v>340</v>
      </c>
      <c r="H223" s="24">
        <v>24</v>
      </c>
      <c r="I223" s="8">
        <f t="shared" si="12"/>
        <v>7.0588235294117646E-2</v>
      </c>
      <c r="J223" s="8">
        <f t="shared" si="13"/>
        <v>0.92941176470588238</v>
      </c>
    </row>
    <row r="224" spans="1:10" x14ac:dyDescent="0.2">
      <c r="A224" s="6" t="s">
        <v>70</v>
      </c>
      <c r="B224" s="7" t="s">
        <v>15</v>
      </c>
      <c r="C224" s="6" t="s">
        <v>16</v>
      </c>
      <c r="D224" s="21">
        <v>293</v>
      </c>
      <c r="E224" s="21">
        <v>43</v>
      </c>
      <c r="F224" s="21">
        <v>336</v>
      </c>
      <c r="G224" s="21">
        <v>340</v>
      </c>
      <c r="H224" s="21">
        <v>4</v>
      </c>
      <c r="I224" s="8">
        <f t="shared" si="12"/>
        <v>1.1764705882352941E-2</v>
      </c>
      <c r="J224" s="8">
        <f t="shared" si="13"/>
        <v>0.9882352941176471</v>
      </c>
    </row>
    <row r="225" spans="1:10" x14ac:dyDescent="0.2">
      <c r="A225" s="6" t="s">
        <v>70</v>
      </c>
      <c r="B225" s="7" t="s">
        <v>17</v>
      </c>
      <c r="C225" s="6" t="s">
        <v>18</v>
      </c>
      <c r="D225" s="24">
        <v>295</v>
      </c>
      <c r="E225" s="24">
        <v>45</v>
      </c>
      <c r="F225" s="24">
        <v>340</v>
      </c>
      <c r="G225" s="24">
        <v>340</v>
      </c>
      <c r="H225" s="24">
        <v>0</v>
      </c>
      <c r="I225" s="8">
        <f t="shared" si="12"/>
        <v>0</v>
      </c>
      <c r="J225" s="8">
        <f t="shared" si="13"/>
        <v>1</v>
      </c>
    </row>
    <row r="226" spans="1:10" x14ac:dyDescent="0.2">
      <c r="A226" s="6" t="s">
        <v>70</v>
      </c>
      <c r="B226" s="7" t="s">
        <v>19</v>
      </c>
      <c r="C226" s="6" t="s">
        <v>20</v>
      </c>
      <c r="D226" s="21">
        <v>295</v>
      </c>
      <c r="E226" s="21">
        <v>45</v>
      </c>
      <c r="F226" s="21">
        <v>340</v>
      </c>
      <c r="G226" s="21">
        <v>340</v>
      </c>
      <c r="H226" s="21">
        <v>0</v>
      </c>
      <c r="I226" s="8">
        <f t="shared" si="12"/>
        <v>0</v>
      </c>
      <c r="J226" s="8">
        <f t="shared" si="13"/>
        <v>1</v>
      </c>
    </row>
    <row r="227" spans="1:10" ht="25.5" x14ac:dyDescent="0.2">
      <c r="A227" s="6" t="s">
        <v>70</v>
      </c>
      <c r="B227" s="7" t="s">
        <v>21</v>
      </c>
      <c r="C227" s="6" t="s">
        <v>22</v>
      </c>
      <c r="D227" s="24">
        <v>295</v>
      </c>
      <c r="E227" s="24">
        <v>45</v>
      </c>
      <c r="F227" s="24">
        <v>340</v>
      </c>
      <c r="G227" s="24">
        <v>340</v>
      </c>
      <c r="H227" s="24">
        <v>0</v>
      </c>
      <c r="I227" s="8">
        <f t="shared" si="12"/>
        <v>0</v>
      </c>
      <c r="J227" s="8">
        <f t="shared" si="13"/>
        <v>1</v>
      </c>
    </row>
    <row r="228" spans="1:10" x14ac:dyDescent="0.2">
      <c r="A228" s="6" t="s">
        <v>70</v>
      </c>
      <c r="B228" s="7" t="s">
        <v>23</v>
      </c>
      <c r="C228" s="6" t="s">
        <v>10</v>
      </c>
      <c r="D228" s="21">
        <v>293</v>
      </c>
      <c r="E228" s="21">
        <v>45</v>
      </c>
      <c r="F228" s="21">
        <v>338</v>
      </c>
      <c r="G228" s="21">
        <v>340</v>
      </c>
      <c r="H228" s="21">
        <v>2</v>
      </c>
      <c r="I228" s="8">
        <f t="shared" si="12"/>
        <v>5.8823529411764705E-3</v>
      </c>
      <c r="J228" s="8">
        <f t="shared" si="13"/>
        <v>0.99411764705882355</v>
      </c>
    </row>
    <row r="229" spans="1:10" x14ac:dyDescent="0.2">
      <c r="A229" s="6" t="s">
        <v>70</v>
      </c>
      <c r="B229" s="7" t="s">
        <v>24</v>
      </c>
      <c r="C229" s="6" t="s">
        <v>12</v>
      </c>
      <c r="D229" s="24">
        <v>285</v>
      </c>
      <c r="E229" s="24">
        <v>45</v>
      </c>
      <c r="F229" s="24">
        <v>330</v>
      </c>
      <c r="G229" s="24">
        <v>340</v>
      </c>
      <c r="H229" s="24">
        <v>10</v>
      </c>
      <c r="I229" s="8">
        <f t="shared" si="12"/>
        <v>2.9411764705882353E-2</v>
      </c>
      <c r="J229" s="8">
        <f t="shared" si="13"/>
        <v>0.97058823529411764</v>
      </c>
    </row>
    <row r="230" spans="1:10" x14ac:dyDescent="0.2">
      <c r="A230" s="6" t="s">
        <v>70</v>
      </c>
      <c r="B230" s="7" t="s">
        <v>25</v>
      </c>
      <c r="C230" s="6" t="s">
        <v>14</v>
      </c>
      <c r="D230" s="21">
        <v>295</v>
      </c>
      <c r="E230" s="21">
        <v>45</v>
      </c>
      <c r="F230" s="21">
        <v>340</v>
      </c>
      <c r="G230" s="21">
        <v>340</v>
      </c>
      <c r="H230" s="21">
        <v>0</v>
      </c>
      <c r="I230" s="8">
        <f t="shared" si="12"/>
        <v>0</v>
      </c>
      <c r="J230" s="8">
        <f t="shared" si="13"/>
        <v>1</v>
      </c>
    </row>
    <row r="231" spans="1:10" x14ac:dyDescent="0.2">
      <c r="A231" s="6" t="s">
        <v>70</v>
      </c>
      <c r="B231" s="7" t="s">
        <v>26</v>
      </c>
      <c r="C231" s="6" t="s">
        <v>16</v>
      </c>
      <c r="D231" s="24">
        <v>294</v>
      </c>
      <c r="E231" s="24">
        <v>45</v>
      </c>
      <c r="F231" s="24">
        <v>339</v>
      </c>
      <c r="G231" s="24">
        <v>340</v>
      </c>
      <c r="H231" s="24">
        <v>1</v>
      </c>
      <c r="I231" s="8">
        <f t="shared" si="12"/>
        <v>2.9411764705882353E-3</v>
      </c>
      <c r="J231" s="8">
        <f t="shared" si="13"/>
        <v>0.99705882352941178</v>
      </c>
    </row>
    <row r="232" spans="1:10" x14ac:dyDescent="0.2">
      <c r="A232" s="6" t="s">
        <v>70</v>
      </c>
      <c r="B232" s="7" t="s">
        <v>27</v>
      </c>
      <c r="C232" s="6" t="s">
        <v>18</v>
      </c>
      <c r="D232" s="21">
        <v>293</v>
      </c>
      <c r="E232" s="21">
        <v>44</v>
      </c>
      <c r="F232" s="21">
        <v>337</v>
      </c>
      <c r="G232" s="21">
        <v>340</v>
      </c>
      <c r="H232" s="21">
        <v>3</v>
      </c>
      <c r="I232" s="8">
        <f t="shared" si="12"/>
        <v>8.8235294117647058E-3</v>
      </c>
      <c r="J232" s="8">
        <f t="shared" si="13"/>
        <v>0.99117647058823533</v>
      </c>
    </row>
    <row r="233" spans="1:10" x14ac:dyDescent="0.2">
      <c r="A233" s="6" t="s">
        <v>70</v>
      </c>
      <c r="B233" s="7" t="s">
        <v>28</v>
      </c>
      <c r="C233" s="6" t="s">
        <v>20</v>
      </c>
      <c r="D233" s="24">
        <v>294</v>
      </c>
      <c r="E233" s="24">
        <v>45</v>
      </c>
      <c r="F233" s="24">
        <v>339</v>
      </c>
      <c r="G233" s="24">
        <v>340</v>
      </c>
      <c r="H233" s="24">
        <v>1</v>
      </c>
      <c r="I233" s="8">
        <f t="shared" si="12"/>
        <v>2.9411764705882353E-3</v>
      </c>
      <c r="J233" s="8">
        <f t="shared" si="13"/>
        <v>0.99705882352941178</v>
      </c>
    </row>
    <row r="234" spans="1:10" ht="25.5" x14ac:dyDescent="0.2">
      <c r="A234" s="6" t="s">
        <v>70</v>
      </c>
      <c r="B234" s="7" t="s">
        <v>29</v>
      </c>
      <c r="C234" s="6" t="s">
        <v>22</v>
      </c>
      <c r="D234" s="21">
        <v>295</v>
      </c>
      <c r="E234" s="21">
        <v>45</v>
      </c>
      <c r="F234" s="21">
        <v>340</v>
      </c>
      <c r="G234" s="21">
        <v>340</v>
      </c>
      <c r="H234" s="21">
        <v>0</v>
      </c>
      <c r="I234" s="8">
        <f t="shared" si="12"/>
        <v>0</v>
      </c>
      <c r="J234" s="8">
        <f t="shared" si="13"/>
        <v>1</v>
      </c>
    </row>
    <row r="235" spans="1:10" x14ac:dyDescent="0.2">
      <c r="A235" s="6" t="s">
        <v>70</v>
      </c>
      <c r="B235" s="7" t="s">
        <v>30</v>
      </c>
      <c r="C235" s="6" t="s">
        <v>10</v>
      </c>
      <c r="D235" s="21">
        <v>295</v>
      </c>
      <c r="E235" s="24">
        <v>45</v>
      </c>
      <c r="F235" s="21">
        <v>340</v>
      </c>
      <c r="G235" s="24">
        <v>340</v>
      </c>
      <c r="H235" s="21">
        <v>0</v>
      </c>
      <c r="I235" s="8">
        <f t="shared" si="12"/>
        <v>0</v>
      </c>
      <c r="J235" s="8">
        <f t="shared" si="13"/>
        <v>1</v>
      </c>
    </row>
    <row r="236" spans="1:10" x14ac:dyDescent="0.2">
      <c r="A236" s="6" t="s">
        <v>70</v>
      </c>
      <c r="B236" s="7" t="s">
        <v>31</v>
      </c>
      <c r="C236" s="6" t="s">
        <v>12</v>
      </c>
      <c r="D236" s="21">
        <v>288</v>
      </c>
      <c r="E236" s="21">
        <v>44</v>
      </c>
      <c r="F236" s="21">
        <v>332</v>
      </c>
      <c r="G236" s="21">
        <v>340</v>
      </c>
      <c r="H236" s="21">
        <v>8</v>
      </c>
      <c r="I236" s="8">
        <f t="shared" si="12"/>
        <v>2.3529411764705882E-2</v>
      </c>
      <c r="J236" s="8">
        <f t="shared" si="13"/>
        <v>0.97647058823529409</v>
      </c>
    </row>
    <row r="237" spans="1:10" x14ac:dyDescent="0.2">
      <c r="A237" s="6" t="s">
        <v>70</v>
      </c>
      <c r="B237" s="7" t="s">
        <v>32</v>
      </c>
      <c r="C237" s="6" t="s">
        <v>14</v>
      </c>
      <c r="D237" s="24">
        <v>294</v>
      </c>
      <c r="E237" s="24">
        <v>45</v>
      </c>
      <c r="F237" s="24">
        <v>339</v>
      </c>
      <c r="G237" s="24">
        <v>340</v>
      </c>
      <c r="H237" s="24">
        <v>1</v>
      </c>
      <c r="I237" s="8">
        <f t="shared" si="12"/>
        <v>2.9411764705882353E-3</v>
      </c>
      <c r="J237" s="8">
        <f t="shared" si="13"/>
        <v>0.99705882352941178</v>
      </c>
    </row>
    <row r="238" spans="1:10" x14ac:dyDescent="0.2">
      <c r="A238" s="6" t="s">
        <v>70</v>
      </c>
      <c r="B238" s="7" t="s">
        <v>33</v>
      </c>
      <c r="C238" s="6" t="s">
        <v>16</v>
      </c>
      <c r="D238" s="21">
        <v>293</v>
      </c>
      <c r="E238" s="21">
        <v>45</v>
      </c>
      <c r="F238" s="21">
        <v>338</v>
      </c>
      <c r="G238" s="21">
        <v>340</v>
      </c>
      <c r="H238" s="21">
        <v>2</v>
      </c>
      <c r="I238" s="8">
        <f t="shared" si="12"/>
        <v>5.8823529411764705E-3</v>
      </c>
      <c r="J238" s="8">
        <f t="shared" si="13"/>
        <v>0.99411764705882355</v>
      </c>
    </row>
    <row r="239" spans="1:10" x14ac:dyDescent="0.2">
      <c r="A239" s="6" t="s">
        <v>70</v>
      </c>
      <c r="B239" s="7" t="s">
        <v>34</v>
      </c>
      <c r="C239" s="6" t="s">
        <v>18</v>
      </c>
      <c r="D239" s="24">
        <v>294</v>
      </c>
      <c r="E239" s="24">
        <v>45</v>
      </c>
      <c r="F239" s="24">
        <v>339</v>
      </c>
      <c r="G239" s="24">
        <v>340</v>
      </c>
      <c r="H239" s="24">
        <v>1</v>
      </c>
      <c r="I239" s="8">
        <f t="shared" si="12"/>
        <v>2.9411764705882353E-3</v>
      </c>
      <c r="J239" s="8">
        <f t="shared" si="13"/>
        <v>0.99705882352941178</v>
      </c>
    </row>
    <row r="240" spans="1:10" x14ac:dyDescent="0.2">
      <c r="A240" s="6" t="s">
        <v>70</v>
      </c>
      <c r="B240" s="7" t="s">
        <v>35</v>
      </c>
      <c r="C240" s="6" t="s">
        <v>20</v>
      </c>
      <c r="D240" s="21">
        <v>295</v>
      </c>
      <c r="E240" s="21">
        <v>45</v>
      </c>
      <c r="F240" s="21">
        <v>340</v>
      </c>
      <c r="G240" s="21">
        <v>340</v>
      </c>
      <c r="H240" s="21">
        <v>0</v>
      </c>
      <c r="I240" s="8">
        <f t="shared" si="12"/>
        <v>0</v>
      </c>
      <c r="J240" s="8">
        <f t="shared" si="13"/>
        <v>1</v>
      </c>
    </row>
    <row r="241" spans="1:10" ht="25.5" x14ac:dyDescent="0.2">
      <c r="A241" s="6" t="s">
        <v>70</v>
      </c>
      <c r="B241" s="7" t="s">
        <v>36</v>
      </c>
      <c r="C241" s="6" t="s">
        <v>22</v>
      </c>
      <c r="D241" s="24">
        <v>295</v>
      </c>
      <c r="E241" s="24">
        <v>45</v>
      </c>
      <c r="F241" s="24">
        <v>340</v>
      </c>
      <c r="G241" s="24">
        <v>340</v>
      </c>
      <c r="H241" s="24">
        <v>0</v>
      </c>
      <c r="I241" s="8">
        <f t="shared" si="12"/>
        <v>0</v>
      </c>
      <c r="J241" s="8">
        <f t="shared" si="13"/>
        <v>1</v>
      </c>
    </row>
    <row r="242" spans="1:10" x14ac:dyDescent="0.2">
      <c r="A242" s="6" t="s">
        <v>70</v>
      </c>
      <c r="B242" s="7" t="s">
        <v>37</v>
      </c>
      <c r="C242" s="6" t="s">
        <v>10</v>
      </c>
      <c r="D242" s="21">
        <v>295</v>
      </c>
      <c r="E242" s="21">
        <v>45</v>
      </c>
      <c r="F242" s="21">
        <v>340</v>
      </c>
      <c r="G242" s="21">
        <v>340</v>
      </c>
      <c r="H242" s="21">
        <v>0</v>
      </c>
      <c r="I242" s="8">
        <f t="shared" si="12"/>
        <v>0</v>
      </c>
      <c r="J242" s="8">
        <f t="shared" si="13"/>
        <v>1</v>
      </c>
    </row>
    <row r="243" spans="1:10" x14ac:dyDescent="0.2">
      <c r="A243" s="6" t="s">
        <v>70</v>
      </c>
      <c r="B243" s="7" t="s">
        <v>38</v>
      </c>
      <c r="C243" s="6" t="s">
        <v>12</v>
      </c>
      <c r="D243" s="24">
        <v>291</v>
      </c>
      <c r="E243" s="24">
        <v>45</v>
      </c>
      <c r="F243" s="24">
        <v>336</v>
      </c>
      <c r="G243" s="24">
        <v>340</v>
      </c>
      <c r="H243" s="24">
        <v>4</v>
      </c>
      <c r="I243" s="8">
        <f t="shared" si="12"/>
        <v>1.1764705882352941E-2</v>
      </c>
      <c r="J243" s="8">
        <f t="shared" si="13"/>
        <v>0.9882352941176471</v>
      </c>
    </row>
    <row r="244" spans="1:10" x14ac:dyDescent="0.2">
      <c r="A244" s="6" t="s">
        <v>70</v>
      </c>
      <c r="B244" s="7" t="s">
        <v>39</v>
      </c>
      <c r="C244" s="6" t="s">
        <v>14</v>
      </c>
      <c r="D244" s="21">
        <v>293</v>
      </c>
      <c r="E244" s="21">
        <v>45</v>
      </c>
      <c r="F244" s="21">
        <v>338</v>
      </c>
      <c r="G244" s="21">
        <v>340</v>
      </c>
      <c r="H244" s="21">
        <v>2</v>
      </c>
      <c r="I244" s="8">
        <f t="shared" si="12"/>
        <v>5.8823529411764705E-3</v>
      </c>
      <c r="J244" s="8">
        <f t="shared" si="13"/>
        <v>0.99411764705882355</v>
      </c>
    </row>
    <row r="245" spans="1:10" x14ac:dyDescent="0.2">
      <c r="A245" s="6" t="s">
        <v>70</v>
      </c>
      <c r="B245" s="7" t="s">
        <v>40</v>
      </c>
      <c r="C245" s="6" t="s">
        <v>16</v>
      </c>
      <c r="D245" s="24">
        <v>295</v>
      </c>
      <c r="E245" s="24">
        <v>45</v>
      </c>
      <c r="F245" s="24">
        <v>340</v>
      </c>
      <c r="G245" s="24">
        <v>340</v>
      </c>
      <c r="H245" s="24">
        <v>0</v>
      </c>
      <c r="I245" s="8">
        <f t="shared" si="12"/>
        <v>0</v>
      </c>
      <c r="J245" s="8">
        <f t="shared" si="13"/>
        <v>1</v>
      </c>
    </row>
    <row r="246" spans="1:10" x14ac:dyDescent="0.2">
      <c r="A246" s="6" t="s">
        <v>70</v>
      </c>
      <c r="B246" s="7" t="s">
        <v>41</v>
      </c>
      <c r="C246" s="6" t="s">
        <v>18</v>
      </c>
      <c r="D246" s="21">
        <v>295</v>
      </c>
      <c r="E246" s="21">
        <v>45</v>
      </c>
      <c r="F246" s="21">
        <v>340</v>
      </c>
      <c r="G246" s="21">
        <v>340</v>
      </c>
      <c r="H246" s="21">
        <v>0</v>
      </c>
      <c r="I246" s="8">
        <f t="shared" si="12"/>
        <v>0</v>
      </c>
      <c r="J246" s="8">
        <f t="shared" si="13"/>
        <v>1</v>
      </c>
    </row>
    <row r="247" spans="1:10" x14ac:dyDescent="0.2">
      <c r="A247" s="6" t="s">
        <v>70</v>
      </c>
      <c r="B247" s="7" t="s">
        <v>42</v>
      </c>
      <c r="C247" s="6" t="s">
        <v>20</v>
      </c>
      <c r="D247" s="24">
        <v>294</v>
      </c>
      <c r="E247" s="24">
        <v>45</v>
      </c>
      <c r="F247" s="24">
        <v>339</v>
      </c>
      <c r="G247" s="24">
        <v>340</v>
      </c>
      <c r="H247" s="24">
        <v>1</v>
      </c>
      <c r="I247" s="8">
        <f t="shared" si="12"/>
        <v>2.9411764705882353E-3</v>
      </c>
      <c r="J247" s="8">
        <f t="shared" si="13"/>
        <v>0.99705882352941178</v>
      </c>
    </row>
    <row r="248" spans="1:10" ht="25.5" x14ac:dyDescent="0.2">
      <c r="A248" s="6" t="s">
        <v>70</v>
      </c>
      <c r="B248" s="7" t="s">
        <v>43</v>
      </c>
      <c r="C248" s="6" t="s">
        <v>22</v>
      </c>
      <c r="D248" s="21">
        <v>295</v>
      </c>
      <c r="E248" s="21">
        <v>45</v>
      </c>
      <c r="F248" s="21">
        <v>340</v>
      </c>
      <c r="G248" s="21">
        <v>340</v>
      </c>
      <c r="H248" s="21">
        <v>0</v>
      </c>
      <c r="I248" s="8">
        <f t="shared" si="12"/>
        <v>0</v>
      </c>
      <c r="J248" s="8">
        <f t="shared" si="13"/>
        <v>1</v>
      </c>
    </row>
    <row r="249" spans="1:10" x14ac:dyDescent="0.2">
      <c r="A249" s="6" t="s">
        <v>70</v>
      </c>
      <c r="B249" s="7" t="s">
        <v>59</v>
      </c>
      <c r="C249" s="6" t="s">
        <v>10</v>
      </c>
      <c r="D249" s="24">
        <v>295</v>
      </c>
      <c r="E249" s="24">
        <v>45</v>
      </c>
      <c r="F249" s="24">
        <v>340</v>
      </c>
      <c r="G249" s="24">
        <v>340</v>
      </c>
      <c r="H249" s="24">
        <v>0</v>
      </c>
      <c r="I249" s="8">
        <f t="shared" si="12"/>
        <v>0</v>
      </c>
      <c r="J249" s="8">
        <f t="shared" si="13"/>
        <v>1</v>
      </c>
    </row>
    <row r="250" spans="1:10" x14ac:dyDescent="0.2">
      <c r="A250" s="6" t="s">
        <v>70</v>
      </c>
      <c r="B250" s="7" t="s">
        <v>60</v>
      </c>
      <c r="C250" s="6" t="s">
        <v>12</v>
      </c>
      <c r="D250" s="21">
        <v>292</v>
      </c>
      <c r="E250" s="21">
        <v>44</v>
      </c>
      <c r="F250" s="21">
        <v>336</v>
      </c>
      <c r="G250" s="21">
        <v>340</v>
      </c>
      <c r="H250" s="21">
        <v>4</v>
      </c>
      <c r="I250" s="8">
        <f t="shared" si="12"/>
        <v>1.1764705882352941E-2</v>
      </c>
      <c r="J250" s="8">
        <f t="shared" si="13"/>
        <v>0.9882352941176471</v>
      </c>
    </row>
    <row r="251" spans="1:10" x14ac:dyDescent="0.2">
      <c r="A251" s="35" t="s">
        <v>70</v>
      </c>
      <c r="B251" s="36" t="s">
        <v>63</v>
      </c>
      <c r="C251" s="6" t="s">
        <v>14</v>
      </c>
      <c r="D251" s="24">
        <v>292</v>
      </c>
      <c r="E251" s="24">
        <v>45</v>
      </c>
      <c r="F251" s="24">
        <v>337</v>
      </c>
      <c r="G251" s="24">
        <v>340</v>
      </c>
      <c r="H251" s="24">
        <v>3</v>
      </c>
      <c r="I251" s="9">
        <f t="shared" si="12"/>
        <v>8.8235294117647058E-3</v>
      </c>
      <c r="J251" s="9">
        <f t="shared" si="13"/>
        <v>0.99117647058823533</v>
      </c>
    </row>
    <row r="252" spans="1:10" x14ac:dyDescent="0.2">
      <c r="A252" s="10" t="s">
        <v>53</v>
      </c>
      <c r="B252" s="10"/>
      <c r="C252" s="11"/>
      <c r="D252" s="12">
        <f>SUM(D221:D251)</f>
        <v>9068</v>
      </c>
      <c r="E252" s="12">
        <f>SUM(E221:E251)</f>
        <v>1379</v>
      </c>
      <c r="F252" s="12">
        <f>SUM(F221:F251)</f>
        <v>10447</v>
      </c>
      <c r="G252" s="12">
        <f>SUM(G221:G251)</f>
        <v>10540</v>
      </c>
      <c r="H252" s="12">
        <f>SUM(H221:H251)</f>
        <v>93</v>
      </c>
      <c r="I252" s="12"/>
      <c r="J252" s="12"/>
    </row>
    <row r="253" spans="1:10" x14ac:dyDescent="0.2">
      <c r="A253" s="10" t="s">
        <v>44</v>
      </c>
      <c r="B253" s="10"/>
      <c r="C253" s="11"/>
      <c r="D253" s="13">
        <f>D252/31</f>
        <v>292.51612903225805</v>
      </c>
      <c r="E253" s="13">
        <f>E252/31</f>
        <v>44.483870967741936</v>
      </c>
      <c r="F253" s="13">
        <f>F252/31</f>
        <v>337</v>
      </c>
      <c r="G253" s="13">
        <f>G252/31</f>
        <v>340</v>
      </c>
      <c r="H253" s="13">
        <f>H252/31</f>
        <v>3</v>
      </c>
      <c r="I253" s="14">
        <f>H253/G253</f>
        <v>8.8235294117647058E-3</v>
      </c>
      <c r="J253" s="14">
        <f>F253/G253</f>
        <v>0.99117647058823533</v>
      </c>
    </row>
    <row r="254" spans="1:10" x14ac:dyDescent="0.2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10" ht="13.5" thickBot="1" x14ac:dyDescent="0.25">
      <c r="A255" s="59" t="s">
        <v>54</v>
      </c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ht="26.25" thickBot="1" x14ac:dyDescent="0.25">
      <c r="A256" s="3" t="s">
        <v>1</v>
      </c>
      <c r="B256" s="4"/>
      <c r="C256" s="4"/>
      <c r="D256" s="5" t="s">
        <v>2</v>
      </c>
      <c r="E256" s="5" t="s">
        <v>3</v>
      </c>
      <c r="F256" s="5" t="s">
        <v>4</v>
      </c>
      <c r="G256" s="5" t="s">
        <v>5</v>
      </c>
      <c r="H256" s="5" t="s">
        <v>6</v>
      </c>
      <c r="I256" s="5" t="s">
        <v>7</v>
      </c>
      <c r="J256" s="5" t="s">
        <v>8</v>
      </c>
    </row>
    <row r="257" spans="1:10" x14ac:dyDescent="0.2">
      <c r="A257" s="6" t="s">
        <v>70</v>
      </c>
      <c r="B257" s="7" t="s">
        <v>9</v>
      </c>
      <c r="C257" s="6" t="s">
        <v>10</v>
      </c>
      <c r="D257" s="21">
        <v>158</v>
      </c>
      <c r="E257" s="21">
        <v>155</v>
      </c>
      <c r="F257" s="21">
        <v>313</v>
      </c>
      <c r="G257" s="21">
        <v>334</v>
      </c>
      <c r="H257" s="21">
        <v>21</v>
      </c>
      <c r="I257" s="8">
        <f t="shared" ref="I257:I287" si="14">H257/G257</f>
        <v>6.2874251497005984E-2</v>
      </c>
      <c r="J257" s="8">
        <f t="shared" ref="J257:J287" si="15">F257/G257</f>
        <v>0.93712574850299402</v>
      </c>
    </row>
    <row r="258" spans="1:10" ht="15" customHeight="1" x14ac:dyDescent="0.2">
      <c r="A258" s="6" t="s">
        <v>70</v>
      </c>
      <c r="B258" s="7" t="s">
        <v>11</v>
      </c>
      <c r="C258" s="6" t="s">
        <v>12</v>
      </c>
      <c r="D258" s="24">
        <v>161</v>
      </c>
      <c r="E258" s="24">
        <v>157</v>
      </c>
      <c r="F258" s="24">
        <v>318</v>
      </c>
      <c r="G258" s="24">
        <v>334</v>
      </c>
      <c r="H258" s="24">
        <v>16</v>
      </c>
      <c r="I258" s="8">
        <f t="shared" si="14"/>
        <v>4.790419161676647E-2</v>
      </c>
      <c r="J258" s="8">
        <f t="shared" si="15"/>
        <v>0.95209580838323349</v>
      </c>
    </row>
    <row r="259" spans="1:10" x14ac:dyDescent="0.2">
      <c r="A259" s="6" t="s">
        <v>70</v>
      </c>
      <c r="B259" s="7" t="s">
        <v>13</v>
      </c>
      <c r="C259" s="6" t="s">
        <v>14</v>
      </c>
      <c r="D259" s="21">
        <v>165</v>
      </c>
      <c r="E259" s="21">
        <v>158</v>
      </c>
      <c r="F259" s="21">
        <v>323</v>
      </c>
      <c r="G259" s="21">
        <v>334</v>
      </c>
      <c r="H259" s="21">
        <v>11</v>
      </c>
      <c r="I259" s="8">
        <f t="shared" si="14"/>
        <v>3.2934131736526949E-2</v>
      </c>
      <c r="J259" s="8">
        <f t="shared" si="15"/>
        <v>0.96706586826347307</v>
      </c>
    </row>
    <row r="260" spans="1:10" x14ac:dyDescent="0.2">
      <c r="A260" s="6" t="s">
        <v>70</v>
      </c>
      <c r="B260" s="7" t="s">
        <v>15</v>
      </c>
      <c r="C260" s="6" t="s">
        <v>16</v>
      </c>
      <c r="D260" s="24">
        <v>163</v>
      </c>
      <c r="E260" s="24">
        <v>157</v>
      </c>
      <c r="F260" s="24">
        <v>320</v>
      </c>
      <c r="G260" s="24">
        <v>334</v>
      </c>
      <c r="H260" s="24">
        <v>14</v>
      </c>
      <c r="I260" s="8">
        <f t="shared" si="14"/>
        <v>4.1916167664670656E-2</v>
      </c>
      <c r="J260" s="8">
        <f t="shared" si="15"/>
        <v>0.95808383233532934</v>
      </c>
    </row>
    <row r="261" spans="1:10" x14ac:dyDescent="0.2">
      <c r="A261" s="6" t="s">
        <v>70</v>
      </c>
      <c r="B261" s="7" t="s">
        <v>17</v>
      </c>
      <c r="C261" s="6" t="s">
        <v>18</v>
      </c>
      <c r="D261" s="21">
        <v>165</v>
      </c>
      <c r="E261" s="21">
        <v>152</v>
      </c>
      <c r="F261" s="21">
        <v>317</v>
      </c>
      <c r="G261" s="21">
        <v>334</v>
      </c>
      <c r="H261" s="21">
        <v>17</v>
      </c>
      <c r="I261" s="8">
        <f t="shared" si="14"/>
        <v>5.089820359281437E-2</v>
      </c>
      <c r="J261" s="8">
        <f t="shared" si="15"/>
        <v>0.94910179640718562</v>
      </c>
    </row>
    <row r="262" spans="1:10" x14ac:dyDescent="0.2">
      <c r="A262" s="6" t="s">
        <v>70</v>
      </c>
      <c r="B262" s="7" t="s">
        <v>19</v>
      </c>
      <c r="C262" s="6" t="s">
        <v>20</v>
      </c>
      <c r="D262" s="24">
        <v>163</v>
      </c>
      <c r="E262" s="24">
        <v>157</v>
      </c>
      <c r="F262" s="24">
        <v>320</v>
      </c>
      <c r="G262" s="24">
        <v>334</v>
      </c>
      <c r="H262" s="24">
        <v>14</v>
      </c>
      <c r="I262" s="8">
        <f t="shared" si="14"/>
        <v>4.1916167664670656E-2</v>
      </c>
      <c r="J262" s="8">
        <f t="shared" si="15"/>
        <v>0.95808383233532934</v>
      </c>
    </row>
    <row r="263" spans="1:10" ht="25.5" x14ac:dyDescent="0.2">
      <c r="A263" s="6" t="s">
        <v>70</v>
      </c>
      <c r="B263" s="7" t="s">
        <v>21</v>
      </c>
      <c r="C263" s="6" t="s">
        <v>22</v>
      </c>
      <c r="D263" s="21">
        <v>160</v>
      </c>
      <c r="E263" s="21">
        <v>154</v>
      </c>
      <c r="F263" s="21">
        <v>314</v>
      </c>
      <c r="G263" s="21">
        <v>334</v>
      </c>
      <c r="H263" s="21">
        <v>20</v>
      </c>
      <c r="I263" s="8">
        <f t="shared" si="14"/>
        <v>5.9880239520958084E-2</v>
      </c>
      <c r="J263" s="8">
        <f t="shared" si="15"/>
        <v>0.94011976047904189</v>
      </c>
    </row>
    <row r="264" spans="1:10" x14ac:dyDescent="0.2">
      <c r="A264" s="6" t="s">
        <v>70</v>
      </c>
      <c r="B264" s="7" t="s">
        <v>23</v>
      </c>
      <c r="C264" s="6" t="s">
        <v>10</v>
      </c>
      <c r="D264" s="24">
        <v>162</v>
      </c>
      <c r="E264" s="24">
        <v>158</v>
      </c>
      <c r="F264" s="24">
        <v>320</v>
      </c>
      <c r="G264" s="24">
        <v>334</v>
      </c>
      <c r="H264" s="24">
        <v>14</v>
      </c>
      <c r="I264" s="8">
        <f t="shared" si="14"/>
        <v>4.1916167664670656E-2</v>
      </c>
      <c r="J264" s="8">
        <f t="shared" si="15"/>
        <v>0.95808383233532934</v>
      </c>
    </row>
    <row r="265" spans="1:10" x14ac:dyDescent="0.2">
      <c r="A265" s="6" t="s">
        <v>70</v>
      </c>
      <c r="B265" s="7" t="s">
        <v>24</v>
      </c>
      <c r="C265" s="6" t="s">
        <v>12</v>
      </c>
      <c r="D265" s="21">
        <v>158</v>
      </c>
      <c r="E265" s="21">
        <v>160</v>
      </c>
      <c r="F265" s="21">
        <v>318</v>
      </c>
      <c r="G265" s="21">
        <v>334</v>
      </c>
      <c r="H265" s="21">
        <v>16</v>
      </c>
      <c r="I265" s="8">
        <f t="shared" si="14"/>
        <v>4.790419161676647E-2</v>
      </c>
      <c r="J265" s="8">
        <f t="shared" si="15"/>
        <v>0.95209580838323349</v>
      </c>
    </row>
    <row r="266" spans="1:10" x14ac:dyDescent="0.2">
      <c r="A266" s="6" t="s">
        <v>70</v>
      </c>
      <c r="B266" s="7" t="s">
        <v>25</v>
      </c>
      <c r="C266" s="6" t="s">
        <v>14</v>
      </c>
      <c r="D266" s="24">
        <v>163</v>
      </c>
      <c r="E266" s="24">
        <v>157</v>
      </c>
      <c r="F266" s="24">
        <v>320</v>
      </c>
      <c r="G266" s="24">
        <v>334</v>
      </c>
      <c r="H266" s="24">
        <v>14</v>
      </c>
      <c r="I266" s="8">
        <f t="shared" si="14"/>
        <v>4.1916167664670656E-2</v>
      </c>
      <c r="J266" s="8">
        <f t="shared" si="15"/>
        <v>0.95808383233532934</v>
      </c>
    </row>
    <row r="267" spans="1:10" x14ac:dyDescent="0.2">
      <c r="A267" s="6" t="s">
        <v>70</v>
      </c>
      <c r="B267" s="7" t="s">
        <v>26</v>
      </c>
      <c r="C267" s="6" t="s">
        <v>16</v>
      </c>
      <c r="D267" s="21">
        <v>162</v>
      </c>
      <c r="E267" s="21">
        <v>163</v>
      </c>
      <c r="F267" s="21">
        <v>325</v>
      </c>
      <c r="G267" s="21">
        <v>334</v>
      </c>
      <c r="H267" s="21">
        <v>9</v>
      </c>
      <c r="I267" s="8">
        <f t="shared" si="14"/>
        <v>2.6946107784431138E-2</v>
      </c>
      <c r="J267" s="8">
        <f t="shared" si="15"/>
        <v>0.97305389221556882</v>
      </c>
    </row>
    <row r="268" spans="1:10" x14ac:dyDescent="0.2">
      <c r="A268" s="6" t="s">
        <v>70</v>
      </c>
      <c r="B268" s="7" t="s">
        <v>27</v>
      </c>
      <c r="C268" s="6" t="s">
        <v>18</v>
      </c>
      <c r="D268" s="24">
        <v>163</v>
      </c>
      <c r="E268" s="24">
        <v>160</v>
      </c>
      <c r="F268" s="24">
        <v>323</v>
      </c>
      <c r="G268" s="24">
        <v>334</v>
      </c>
      <c r="H268" s="24">
        <v>11</v>
      </c>
      <c r="I268" s="8">
        <f t="shared" si="14"/>
        <v>3.2934131736526949E-2</v>
      </c>
      <c r="J268" s="8">
        <f t="shared" si="15"/>
        <v>0.96706586826347307</v>
      </c>
    </row>
    <row r="269" spans="1:10" x14ac:dyDescent="0.2">
      <c r="A269" s="6" t="s">
        <v>70</v>
      </c>
      <c r="B269" s="7" t="s">
        <v>28</v>
      </c>
      <c r="C269" s="6" t="s">
        <v>20</v>
      </c>
      <c r="D269" s="21">
        <v>166</v>
      </c>
      <c r="E269" s="21">
        <v>162</v>
      </c>
      <c r="F269" s="21">
        <v>328</v>
      </c>
      <c r="G269" s="21">
        <v>334</v>
      </c>
      <c r="H269" s="21">
        <v>6</v>
      </c>
      <c r="I269" s="8">
        <f t="shared" si="14"/>
        <v>1.7964071856287425E-2</v>
      </c>
      <c r="J269" s="8">
        <f t="shared" si="15"/>
        <v>0.98203592814371254</v>
      </c>
    </row>
    <row r="270" spans="1:10" ht="25.5" x14ac:dyDescent="0.2">
      <c r="A270" s="6" t="s">
        <v>70</v>
      </c>
      <c r="B270" s="7" t="s">
        <v>29</v>
      </c>
      <c r="C270" s="6" t="s">
        <v>22</v>
      </c>
      <c r="D270" s="24">
        <v>153</v>
      </c>
      <c r="E270" s="24">
        <v>155</v>
      </c>
      <c r="F270" s="24">
        <v>308</v>
      </c>
      <c r="G270" s="24">
        <v>334</v>
      </c>
      <c r="H270" s="24">
        <v>26</v>
      </c>
      <c r="I270" s="8">
        <f t="shared" si="14"/>
        <v>7.7844311377245512E-2</v>
      </c>
      <c r="J270" s="8">
        <f t="shared" si="15"/>
        <v>0.92215568862275454</v>
      </c>
    </row>
    <row r="271" spans="1:10" x14ac:dyDescent="0.2">
      <c r="A271" s="6" t="s">
        <v>70</v>
      </c>
      <c r="B271" s="7" t="s">
        <v>30</v>
      </c>
      <c r="C271" s="6" t="s">
        <v>10</v>
      </c>
      <c r="D271" s="21">
        <v>159</v>
      </c>
      <c r="E271" s="21">
        <v>157</v>
      </c>
      <c r="F271" s="21">
        <v>316</v>
      </c>
      <c r="G271" s="21">
        <v>334</v>
      </c>
      <c r="H271" s="21">
        <v>18</v>
      </c>
      <c r="I271" s="8">
        <f t="shared" si="14"/>
        <v>5.3892215568862277E-2</v>
      </c>
      <c r="J271" s="8">
        <f t="shared" si="15"/>
        <v>0.94610778443113774</v>
      </c>
    </row>
    <row r="272" spans="1:10" x14ac:dyDescent="0.2">
      <c r="A272" s="6" t="s">
        <v>70</v>
      </c>
      <c r="B272" s="7" t="s">
        <v>31</v>
      </c>
      <c r="C272" s="6" t="s">
        <v>12</v>
      </c>
      <c r="D272" s="24">
        <v>160</v>
      </c>
      <c r="E272" s="24">
        <v>155</v>
      </c>
      <c r="F272" s="24">
        <v>315</v>
      </c>
      <c r="G272" s="24">
        <v>334</v>
      </c>
      <c r="H272" s="24">
        <v>19</v>
      </c>
      <c r="I272" s="8">
        <f t="shared" si="14"/>
        <v>5.6886227544910177E-2</v>
      </c>
      <c r="J272" s="8">
        <f t="shared" si="15"/>
        <v>0.94311377245508987</v>
      </c>
    </row>
    <row r="273" spans="1:10" x14ac:dyDescent="0.2">
      <c r="A273" s="6" t="s">
        <v>70</v>
      </c>
      <c r="B273" s="7" t="s">
        <v>32</v>
      </c>
      <c r="C273" s="6" t="s">
        <v>14</v>
      </c>
      <c r="D273" s="21">
        <v>161</v>
      </c>
      <c r="E273" s="21">
        <v>156</v>
      </c>
      <c r="F273" s="21">
        <v>317</v>
      </c>
      <c r="G273" s="21">
        <v>334</v>
      </c>
      <c r="H273" s="21">
        <v>17</v>
      </c>
      <c r="I273" s="8">
        <f t="shared" si="14"/>
        <v>5.089820359281437E-2</v>
      </c>
      <c r="J273" s="8">
        <f t="shared" si="15"/>
        <v>0.94910179640718562</v>
      </c>
    </row>
    <row r="274" spans="1:10" x14ac:dyDescent="0.2">
      <c r="A274" s="6" t="s">
        <v>70</v>
      </c>
      <c r="B274" s="7" t="s">
        <v>33</v>
      </c>
      <c r="C274" s="6" t="s">
        <v>16</v>
      </c>
      <c r="D274" s="24">
        <v>160</v>
      </c>
      <c r="E274" s="24">
        <v>158</v>
      </c>
      <c r="F274" s="24">
        <v>318</v>
      </c>
      <c r="G274" s="24">
        <v>334</v>
      </c>
      <c r="H274" s="24">
        <v>16</v>
      </c>
      <c r="I274" s="8">
        <f t="shared" si="14"/>
        <v>4.790419161676647E-2</v>
      </c>
      <c r="J274" s="8">
        <f t="shared" si="15"/>
        <v>0.95209580838323349</v>
      </c>
    </row>
    <row r="275" spans="1:10" x14ac:dyDescent="0.2">
      <c r="A275" s="6" t="s">
        <v>70</v>
      </c>
      <c r="B275" s="7" t="s">
        <v>34</v>
      </c>
      <c r="C275" s="6" t="s">
        <v>18</v>
      </c>
      <c r="D275" s="21">
        <v>163</v>
      </c>
      <c r="E275" s="21">
        <v>161</v>
      </c>
      <c r="F275" s="21">
        <v>324</v>
      </c>
      <c r="G275" s="21">
        <v>334</v>
      </c>
      <c r="H275" s="21">
        <v>10</v>
      </c>
      <c r="I275" s="8">
        <f t="shared" si="14"/>
        <v>2.9940119760479042E-2</v>
      </c>
      <c r="J275" s="8">
        <f t="shared" si="15"/>
        <v>0.97005988023952094</v>
      </c>
    </row>
    <row r="276" spans="1:10" x14ac:dyDescent="0.2">
      <c r="A276" s="6" t="s">
        <v>70</v>
      </c>
      <c r="B276" s="7" t="s">
        <v>35</v>
      </c>
      <c r="C276" s="6" t="s">
        <v>20</v>
      </c>
      <c r="D276" s="24">
        <v>164</v>
      </c>
      <c r="E276" s="24">
        <v>160</v>
      </c>
      <c r="F276" s="24">
        <v>324</v>
      </c>
      <c r="G276" s="24">
        <v>334</v>
      </c>
      <c r="H276" s="24">
        <v>10</v>
      </c>
      <c r="I276" s="8">
        <f t="shared" si="14"/>
        <v>2.9940119760479042E-2</v>
      </c>
      <c r="J276" s="8">
        <f t="shared" si="15"/>
        <v>0.97005988023952094</v>
      </c>
    </row>
    <row r="277" spans="1:10" ht="25.5" x14ac:dyDescent="0.2">
      <c r="A277" s="6" t="s">
        <v>70</v>
      </c>
      <c r="B277" s="7" t="s">
        <v>36</v>
      </c>
      <c r="C277" s="6" t="s">
        <v>22</v>
      </c>
      <c r="D277" s="21">
        <v>162</v>
      </c>
      <c r="E277" s="21">
        <v>159</v>
      </c>
      <c r="F277" s="21">
        <v>321</v>
      </c>
      <c r="G277" s="21">
        <v>334</v>
      </c>
      <c r="H277" s="21">
        <v>13</v>
      </c>
      <c r="I277" s="8">
        <f t="shared" si="14"/>
        <v>3.8922155688622756E-2</v>
      </c>
      <c r="J277" s="8">
        <f t="shared" si="15"/>
        <v>0.96107784431137722</v>
      </c>
    </row>
    <row r="278" spans="1:10" x14ac:dyDescent="0.2">
      <c r="A278" s="6" t="s">
        <v>70</v>
      </c>
      <c r="B278" s="7" t="s">
        <v>37</v>
      </c>
      <c r="C278" s="6" t="s">
        <v>10</v>
      </c>
      <c r="D278" s="24">
        <v>164</v>
      </c>
      <c r="E278" s="24">
        <v>162</v>
      </c>
      <c r="F278" s="24">
        <v>326</v>
      </c>
      <c r="G278" s="24">
        <v>334</v>
      </c>
      <c r="H278" s="24">
        <v>8</v>
      </c>
      <c r="I278" s="8">
        <f t="shared" si="14"/>
        <v>2.3952095808383235E-2</v>
      </c>
      <c r="J278" s="8">
        <f t="shared" si="15"/>
        <v>0.9760479041916168</v>
      </c>
    </row>
    <row r="279" spans="1:10" x14ac:dyDescent="0.2">
      <c r="A279" s="6" t="s">
        <v>70</v>
      </c>
      <c r="B279" s="7" t="s">
        <v>38</v>
      </c>
      <c r="C279" s="6" t="s">
        <v>12</v>
      </c>
      <c r="D279" s="21">
        <v>164</v>
      </c>
      <c r="E279" s="21">
        <v>162</v>
      </c>
      <c r="F279" s="21">
        <v>326</v>
      </c>
      <c r="G279" s="21">
        <v>334</v>
      </c>
      <c r="H279" s="21">
        <v>8</v>
      </c>
      <c r="I279" s="8">
        <f t="shared" si="14"/>
        <v>2.3952095808383235E-2</v>
      </c>
      <c r="J279" s="8">
        <f t="shared" si="15"/>
        <v>0.9760479041916168</v>
      </c>
    </row>
    <row r="280" spans="1:10" x14ac:dyDescent="0.2">
      <c r="A280" s="6" t="s">
        <v>70</v>
      </c>
      <c r="B280" s="7" t="s">
        <v>39</v>
      </c>
      <c r="C280" s="6" t="s">
        <v>14</v>
      </c>
      <c r="D280" s="24">
        <v>166</v>
      </c>
      <c r="E280" s="24">
        <v>164</v>
      </c>
      <c r="F280" s="24">
        <v>330</v>
      </c>
      <c r="G280" s="24">
        <v>334</v>
      </c>
      <c r="H280" s="24">
        <v>4</v>
      </c>
      <c r="I280" s="8">
        <f t="shared" si="14"/>
        <v>1.1976047904191617E-2</v>
      </c>
      <c r="J280" s="8">
        <f t="shared" si="15"/>
        <v>0.9880239520958084</v>
      </c>
    </row>
    <row r="281" spans="1:10" x14ac:dyDescent="0.2">
      <c r="A281" s="6" t="s">
        <v>70</v>
      </c>
      <c r="B281" s="7" t="s">
        <v>40</v>
      </c>
      <c r="C281" s="6" t="s">
        <v>16</v>
      </c>
      <c r="D281" s="21">
        <v>164</v>
      </c>
      <c r="E281" s="21">
        <v>161</v>
      </c>
      <c r="F281" s="21">
        <v>325</v>
      </c>
      <c r="G281" s="21">
        <v>334</v>
      </c>
      <c r="H281" s="21">
        <v>9</v>
      </c>
      <c r="I281" s="8">
        <f t="shared" si="14"/>
        <v>2.6946107784431138E-2</v>
      </c>
      <c r="J281" s="8">
        <f t="shared" si="15"/>
        <v>0.97305389221556882</v>
      </c>
    </row>
    <row r="282" spans="1:10" x14ac:dyDescent="0.2">
      <c r="A282" s="6" t="s">
        <v>70</v>
      </c>
      <c r="B282" s="7" t="s">
        <v>41</v>
      </c>
      <c r="C282" s="6" t="s">
        <v>18</v>
      </c>
      <c r="D282" s="24">
        <v>167</v>
      </c>
      <c r="E282" s="24">
        <v>159</v>
      </c>
      <c r="F282" s="24">
        <v>326</v>
      </c>
      <c r="G282" s="24">
        <v>334</v>
      </c>
      <c r="H282" s="24">
        <v>8</v>
      </c>
      <c r="I282" s="8">
        <f t="shared" si="14"/>
        <v>2.3952095808383235E-2</v>
      </c>
      <c r="J282" s="8">
        <f t="shared" si="15"/>
        <v>0.9760479041916168</v>
      </c>
    </row>
    <row r="283" spans="1:10" x14ac:dyDescent="0.2">
      <c r="A283" s="6" t="s">
        <v>70</v>
      </c>
      <c r="B283" s="7" t="s">
        <v>42</v>
      </c>
      <c r="C283" s="6" t="s">
        <v>20</v>
      </c>
      <c r="D283" s="21">
        <v>165</v>
      </c>
      <c r="E283" s="21">
        <v>155</v>
      </c>
      <c r="F283" s="21">
        <v>320</v>
      </c>
      <c r="G283" s="21">
        <v>334</v>
      </c>
      <c r="H283" s="21">
        <v>14</v>
      </c>
      <c r="I283" s="8">
        <f t="shared" si="14"/>
        <v>4.1916167664670656E-2</v>
      </c>
      <c r="J283" s="8">
        <f t="shared" si="15"/>
        <v>0.95808383233532934</v>
      </c>
    </row>
    <row r="284" spans="1:10" ht="25.5" x14ac:dyDescent="0.2">
      <c r="A284" s="6" t="s">
        <v>70</v>
      </c>
      <c r="B284" s="7" t="s">
        <v>43</v>
      </c>
      <c r="C284" s="6" t="s">
        <v>22</v>
      </c>
      <c r="D284" s="24">
        <v>167</v>
      </c>
      <c r="E284" s="24">
        <v>162</v>
      </c>
      <c r="F284" s="24">
        <v>329</v>
      </c>
      <c r="G284" s="24">
        <v>334</v>
      </c>
      <c r="H284" s="24">
        <v>5</v>
      </c>
      <c r="I284" s="8">
        <f t="shared" si="14"/>
        <v>1.4970059880239521E-2</v>
      </c>
      <c r="J284" s="8">
        <f t="shared" si="15"/>
        <v>0.98502994011976053</v>
      </c>
    </row>
    <row r="285" spans="1:10" x14ac:dyDescent="0.2">
      <c r="A285" s="6" t="s">
        <v>70</v>
      </c>
      <c r="B285" s="7" t="s">
        <v>59</v>
      </c>
      <c r="C285" s="6" t="s">
        <v>10</v>
      </c>
      <c r="D285" s="21">
        <v>163</v>
      </c>
      <c r="E285" s="21">
        <v>161</v>
      </c>
      <c r="F285" s="21">
        <v>324</v>
      </c>
      <c r="G285" s="21">
        <v>334</v>
      </c>
      <c r="H285" s="21">
        <v>10</v>
      </c>
      <c r="I285" s="8">
        <f t="shared" si="14"/>
        <v>2.9940119760479042E-2</v>
      </c>
      <c r="J285" s="8">
        <f t="shared" si="15"/>
        <v>0.97005988023952094</v>
      </c>
    </row>
    <row r="286" spans="1:10" x14ac:dyDescent="0.2">
      <c r="A286" s="6" t="s">
        <v>70</v>
      </c>
      <c r="B286" s="7" t="s">
        <v>60</v>
      </c>
      <c r="C286" s="6" t="s">
        <v>12</v>
      </c>
      <c r="D286" s="24">
        <v>158</v>
      </c>
      <c r="E286" s="24">
        <v>157</v>
      </c>
      <c r="F286" s="24">
        <v>315</v>
      </c>
      <c r="G286" s="24">
        <v>334</v>
      </c>
      <c r="H286" s="24">
        <v>19</v>
      </c>
      <c r="I286" s="8">
        <f t="shared" si="14"/>
        <v>5.6886227544910177E-2</v>
      </c>
      <c r="J286" s="8">
        <f t="shared" si="15"/>
        <v>0.94311377245508987</v>
      </c>
    </row>
    <row r="287" spans="1:10" x14ac:dyDescent="0.2">
      <c r="A287" s="35" t="s">
        <v>70</v>
      </c>
      <c r="B287" s="36" t="s">
        <v>63</v>
      </c>
      <c r="C287" s="6" t="s">
        <v>14</v>
      </c>
      <c r="D287" s="21">
        <v>158</v>
      </c>
      <c r="E287" s="21">
        <v>166</v>
      </c>
      <c r="F287" s="21">
        <v>324</v>
      </c>
      <c r="G287" s="21">
        <v>334</v>
      </c>
      <c r="H287" s="21">
        <v>10</v>
      </c>
      <c r="I287" s="9">
        <f t="shared" si="14"/>
        <v>2.9940119760479042E-2</v>
      </c>
      <c r="J287" s="9">
        <f t="shared" si="15"/>
        <v>0.97005988023952094</v>
      </c>
    </row>
    <row r="288" spans="1:10" x14ac:dyDescent="0.2">
      <c r="A288" s="10" t="s">
        <v>55</v>
      </c>
      <c r="B288" s="10"/>
      <c r="C288" s="11"/>
      <c r="D288" s="12">
        <f>SUM(D257:D287)</f>
        <v>5027</v>
      </c>
      <c r="E288" s="12">
        <f>SUM(E257:E287)</f>
        <v>4920</v>
      </c>
      <c r="F288" s="12">
        <f>SUM(F257:F287)</f>
        <v>9947</v>
      </c>
      <c r="G288" s="12">
        <f>SUM(G257:G287)</f>
        <v>10354</v>
      </c>
      <c r="H288" s="12">
        <f>SUM(H257:H287)</f>
        <v>407</v>
      </c>
      <c r="I288" s="12"/>
      <c r="J288" s="12"/>
    </row>
    <row r="289" spans="1:10" x14ac:dyDescent="0.2">
      <c r="A289" s="10" t="s">
        <v>44</v>
      </c>
      <c r="B289" s="10"/>
      <c r="C289" s="11"/>
      <c r="D289" s="13">
        <f>D288/31</f>
        <v>162.16129032258064</v>
      </c>
      <c r="E289" s="13">
        <f>E288/31</f>
        <v>158.70967741935485</v>
      </c>
      <c r="F289" s="13">
        <f>F288/31</f>
        <v>320.87096774193549</v>
      </c>
      <c r="G289" s="13">
        <f>G288/31</f>
        <v>334</v>
      </c>
      <c r="H289" s="13">
        <f>H288/31</f>
        <v>13.129032258064516</v>
      </c>
      <c r="I289" s="14">
        <f>H289/G289</f>
        <v>3.9308479814564416E-2</v>
      </c>
      <c r="J289" s="14">
        <f>F289/G289</f>
        <v>0.96069152018543558</v>
      </c>
    </row>
    <row r="290" spans="1:10" x14ac:dyDescent="0.2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10" ht="13.5" thickBot="1" x14ac:dyDescent="0.25">
      <c r="A291" s="59" t="s">
        <v>56</v>
      </c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1:10" ht="26.25" thickBot="1" x14ac:dyDescent="0.25">
      <c r="A292" s="3" t="s">
        <v>1</v>
      </c>
      <c r="B292" s="4"/>
      <c r="C292" s="4"/>
      <c r="D292" s="5" t="s">
        <v>2</v>
      </c>
      <c r="E292" s="5" t="s">
        <v>3</v>
      </c>
      <c r="F292" s="5" t="s">
        <v>4</v>
      </c>
      <c r="G292" s="5" t="s">
        <v>5</v>
      </c>
      <c r="H292" s="5" t="s">
        <v>6</v>
      </c>
      <c r="I292" s="5" t="s">
        <v>7</v>
      </c>
      <c r="J292" s="5" t="s">
        <v>8</v>
      </c>
    </row>
    <row r="293" spans="1:10" ht="16.149999999999999" customHeight="1" x14ac:dyDescent="0.2">
      <c r="A293" s="6" t="s">
        <v>70</v>
      </c>
      <c r="B293" s="7" t="s">
        <v>9</v>
      </c>
      <c r="C293" s="6" t="s">
        <v>10</v>
      </c>
      <c r="D293" s="24">
        <v>68</v>
      </c>
      <c r="E293" s="24">
        <v>5</v>
      </c>
      <c r="F293" s="24">
        <v>73</v>
      </c>
      <c r="G293" s="24">
        <v>110</v>
      </c>
      <c r="H293" s="24">
        <v>37</v>
      </c>
      <c r="I293" s="8">
        <f t="shared" ref="I293:I323" si="16">H293/G293</f>
        <v>0.33636363636363636</v>
      </c>
      <c r="J293" s="8">
        <f t="shared" ref="J293:J323" si="17">F293/G293</f>
        <v>0.66363636363636369</v>
      </c>
    </row>
    <row r="294" spans="1:10" x14ac:dyDescent="0.2">
      <c r="A294" s="6" t="s">
        <v>70</v>
      </c>
      <c r="B294" s="7" t="s">
        <v>11</v>
      </c>
      <c r="C294" s="6" t="s">
        <v>12</v>
      </c>
      <c r="D294" s="21">
        <v>65</v>
      </c>
      <c r="E294" s="21">
        <v>5</v>
      </c>
      <c r="F294" s="21">
        <v>70</v>
      </c>
      <c r="G294" s="21">
        <v>110</v>
      </c>
      <c r="H294" s="21">
        <v>40</v>
      </c>
      <c r="I294" s="8">
        <f t="shared" si="16"/>
        <v>0.36363636363636365</v>
      </c>
      <c r="J294" s="8">
        <f t="shared" si="17"/>
        <v>0.63636363636363635</v>
      </c>
    </row>
    <row r="295" spans="1:10" x14ac:dyDescent="0.2">
      <c r="A295" s="6" t="s">
        <v>70</v>
      </c>
      <c r="B295" s="7" t="s">
        <v>13</v>
      </c>
      <c r="C295" s="6" t="s">
        <v>14</v>
      </c>
      <c r="D295" s="21">
        <v>65</v>
      </c>
      <c r="E295" s="21">
        <v>5</v>
      </c>
      <c r="F295" s="21">
        <v>70</v>
      </c>
      <c r="G295" s="24">
        <v>110</v>
      </c>
      <c r="H295" s="21">
        <v>40</v>
      </c>
      <c r="I295" s="8">
        <f t="shared" si="16"/>
        <v>0.36363636363636365</v>
      </c>
      <c r="J295" s="8">
        <f t="shared" si="17"/>
        <v>0.63636363636363635</v>
      </c>
    </row>
    <row r="296" spans="1:10" x14ac:dyDescent="0.2">
      <c r="A296" s="6" t="s">
        <v>70</v>
      </c>
      <c r="B296" s="7" t="s">
        <v>15</v>
      </c>
      <c r="C296" s="6" t="s">
        <v>16</v>
      </c>
      <c r="D296" s="21">
        <v>56</v>
      </c>
      <c r="E296" s="21">
        <v>4</v>
      </c>
      <c r="F296" s="21">
        <v>60</v>
      </c>
      <c r="G296" s="21">
        <v>110</v>
      </c>
      <c r="H296" s="21">
        <v>50</v>
      </c>
      <c r="I296" s="8">
        <f t="shared" si="16"/>
        <v>0.45454545454545453</v>
      </c>
      <c r="J296" s="8">
        <f t="shared" si="17"/>
        <v>0.54545454545454541</v>
      </c>
    </row>
    <row r="297" spans="1:10" hidden="1" x14ac:dyDescent="0.2">
      <c r="A297" s="6" t="s">
        <v>70</v>
      </c>
      <c r="B297" s="7" t="s">
        <v>17</v>
      </c>
      <c r="C297" s="6" t="s">
        <v>18</v>
      </c>
      <c r="D297" s="24">
        <v>61</v>
      </c>
      <c r="E297" s="24">
        <v>6</v>
      </c>
      <c r="F297" s="24">
        <v>67</v>
      </c>
      <c r="G297" s="24">
        <v>110</v>
      </c>
      <c r="H297" s="24">
        <v>43</v>
      </c>
      <c r="I297" s="8">
        <f t="shared" si="16"/>
        <v>0.39090909090909093</v>
      </c>
      <c r="J297" s="8">
        <f t="shared" si="17"/>
        <v>0.60909090909090913</v>
      </c>
    </row>
    <row r="298" spans="1:10" hidden="1" x14ac:dyDescent="0.2">
      <c r="A298" s="6" t="s">
        <v>70</v>
      </c>
      <c r="B298" s="7" t="s">
        <v>19</v>
      </c>
      <c r="C298" s="6" t="s">
        <v>20</v>
      </c>
      <c r="D298" s="21">
        <v>72</v>
      </c>
      <c r="E298" s="21">
        <v>6</v>
      </c>
      <c r="F298" s="21">
        <v>78</v>
      </c>
      <c r="G298" s="21">
        <v>110</v>
      </c>
      <c r="H298" s="21">
        <v>32</v>
      </c>
      <c r="I298" s="8">
        <f t="shared" si="16"/>
        <v>0.29090909090909089</v>
      </c>
      <c r="J298" s="8">
        <f t="shared" si="17"/>
        <v>0.70909090909090911</v>
      </c>
    </row>
    <row r="299" spans="1:10" ht="25.5" x14ac:dyDescent="0.2">
      <c r="A299" s="6" t="s">
        <v>70</v>
      </c>
      <c r="B299" s="7" t="s">
        <v>21</v>
      </c>
      <c r="C299" s="6" t="s">
        <v>22</v>
      </c>
      <c r="D299" s="24">
        <v>76</v>
      </c>
      <c r="E299" s="24">
        <v>7</v>
      </c>
      <c r="F299" s="24">
        <v>83</v>
      </c>
      <c r="G299" s="24">
        <v>110</v>
      </c>
      <c r="H299" s="24">
        <v>27</v>
      </c>
      <c r="I299" s="8">
        <f t="shared" si="16"/>
        <v>0.24545454545454545</v>
      </c>
      <c r="J299" s="8">
        <f t="shared" si="17"/>
        <v>0.75454545454545452</v>
      </c>
    </row>
    <row r="300" spans="1:10" x14ac:dyDescent="0.2">
      <c r="A300" s="6" t="s">
        <v>70</v>
      </c>
      <c r="B300" s="7" t="s">
        <v>23</v>
      </c>
      <c r="C300" s="6" t="s">
        <v>10</v>
      </c>
      <c r="D300" s="21">
        <v>75</v>
      </c>
      <c r="E300" s="21">
        <v>5</v>
      </c>
      <c r="F300" s="21">
        <v>80</v>
      </c>
      <c r="G300" s="21">
        <v>110</v>
      </c>
      <c r="H300" s="21">
        <v>30</v>
      </c>
      <c r="I300" s="8">
        <f t="shared" si="16"/>
        <v>0.27272727272727271</v>
      </c>
      <c r="J300" s="8">
        <f t="shared" si="17"/>
        <v>0.72727272727272729</v>
      </c>
    </row>
    <row r="301" spans="1:10" x14ac:dyDescent="0.2">
      <c r="A301" s="6" t="s">
        <v>70</v>
      </c>
      <c r="B301" s="7" t="s">
        <v>24</v>
      </c>
      <c r="C301" s="6" t="s">
        <v>12</v>
      </c>
      <c r="D301" s="24">
        <v>85</v>
      </c>
      <c r="E301" s="24">
        <v>5</v>
      </c>
      <c r="F301" s="24">
        <v>90</v>
      </c>
      <c r="G301" s="24">
        <v>110</v>
      </c>
      <c r="H301" s="24">
        <v>20</v>
      </c>
      <c r="I301" s="8">
        <f t="shared" si="16"/>
        <v>0.18181818181818182</v>
      </c>
      <c r="J301" s="8">
        <f t="shared" si="17"/>
        <v>0.81818181818181823</v>
      </c>
    </row>
    <row r="302" spans="1:10" x14ac:dyDescent="0.2">
      <c r="A302" s="6" t="s">
        <v>70</v>
      </c>
      <c r="B302" s="7" t="s">
        <v>25</v>
      </c>
      <c r="C302" s="6" t="s">
        <v>14</v>
      </c>
      <c r="D302" s="21">
        <v>69</v>
      </c>
      <c r="E302" s="21">
        <v>5</v>
      </c>
      <c r="F302" s="21">
        <v>74</v>
      </c>
      <c r="G302" s="21">
        <v>110</v>
      </c>
      <c r="H302" s="21">
        <v>36</v>
      </c>
      <c r="I302" s="8">
        <f t="shared" si="16"/>
        <v>0.32727272727272727</v>
      </c>
      <c r="J302" s="8">
        <f t="shared" si="17"/>
        <v>0.67272727272727273</v>
      </c>
    </row>
    <row r="303" spans="1:10" x14ac:dyDescent="0.2">
      <c r="A303" s="6" t="s">
        <v>70</v>
      </c>
      <c r="B303" s="7" t="s">
        <v>26</v>
      </c>
      <c r="C303" s="6" t="s">
        <v>16</v>
      </c>
      <c r="D303" s="24">
        <v>73</v>
      </c>
      <c r="E303" s="24">
        <v>6</v>
      </c>
      <c r="F303" s="24">
        <v>79</v>
      </c>
      <c r="G303" s="24">
        <v>110</v>
      </c>
      <c r="H303" s="24">
        <v>31</v>
      </c>
      <c r="I303" s="8">
        <f t="shared" si="16"/>
        <v>0.2818181818181818</v>
      </c>
      <c r="J303" s="8">
        <f t="shared" si="17"/>
        <v>0.71818181818181814</v>
      </c>
    </row>
    <row r="304" spans="1:10" x14ac:dyDescent="0.2">
      <c r="A304" s="6" t="s">
        <v>70</v>
      </c>
      <c r="B304" s="7" t="s">
        <v>27</v>
      </c>
      <c r="C304" s="6" t="s">
        <v>18</v>
      </c>
      <c r="D304" s="21">
        <v>74</v>
      </c>
      <c r="E304" s="21">
        <v>1</v>
      </c>
      <c r="F304" s="21">
        <v>75</v>
      </c>
      <c r="G304" s="21">
        <v>110</v>
      </c>
      <c r="H304" s="21">
        <v>35</v>
      </c>
      <c r="I304" s="8">
        <f t="shared" si="16"/>
        <v>0.31818181818181818</v>
      </c>
      <c r="J304" s="8">
        <f t="shared" si="17"/>
        <v>0.68181818181818177</v>
      </c>
    </row>
    <row r="305" spans="1:10" x14ac:dyDescent="0.2">
      <c r="A305" s="6" t="s">
        <v>70</v>
      </c>
      <c r="B305" s="7" t="s">
        <v>28</v>
      </c>
      <c r="C305" s="6" t="s">
        <v>20</v>
      </c>
      <c r="D305" s="24">
        <v>84</v>
      </c>
      <c r="E305" s="24">
        <v>6</v>
      </c>
      <c r="F305" s="24">
        <v>90</v>
      </c>
      <c r="G305" s="24">
        <v>110</v>
      </c>
      <c r="H305" s="24">
        <v>20</v>
      </c>
      <c r="I305" s="8">
        <f t="shared" si="16"/>
        <v>0.18181818181818182</v>
      </c>
      <c r="J305" s="8">
        <f t="shared" si="17"/>
        <v>0.81818181818181823</v>
      </c>
    </row>
    <row r="306" spans="1:10" ht="25.5" x14ac:dyDescent="0.2">
      <c r="A306" s="6" t="s">
        <v>70</v>
      </c>
      <c r="B306" s="7" t="s">
        <v>29</v>
      </c>
      <c r="C306" s="6" t="s">
        <v>22</v>
      </c>
      <c r="D306" s="24">
        <v>84</v>
      </c>
      <c r="E306" s="24">
        <v>6</v>
      </c>
      <c r="F306" s="24">
        <v>90</v>
      </c>
      <c r="G306" s="21">
        <v>110</v>
      </c>
      <c r="H306" s="24">
        <v>20</v>
      </c>
      <c r="I306" s="8">
        <f t="shared" si="16"/>
        <v>0.18181818181818182</v>
      </c>
      <c r="J306" s="8">
        <f t="shared" si="17"/>
        <v>0.81818181818181823</v>
      </c>
    </row>
    <row r="307" spans="1:10" x14ac:dyDescent="0.2">
      <c r="A307" s="6" t="s">
        <v>70</v>
      </c>
      <c r="B307" s="7" t="s">
        <v>30</v>
      </c>
      <c r="C307" s="6" t="s">
        <v>10</v>
      </c>
      <c r="D307" s="24">
        <v>84</v>
      </c>
      <c r="E307" s="24">
        <v>6</v>
      </c>
      <c r="F307" s="24">
        <v>90</v>
      </c>
      <c r="G307" s="24">
        <v>110</v>
      </c>
      <c r="H307" s="24">
        <v>20</v>
      </c>
      <c r="I307" s="8">
        <f t="shared" si="16"/>
        <v>0.18181818181818182</v>
      </c>
      <c r="J307" s="8">
        <f t="shared" si="17"/>
        <v>0.81818181818181823</v>
      </c>
    </row>
    <row r="308" spans="1:10" x14ac:dyDescent="0.2">
      <c r="A308" s="6" t="s">
        <v>70</v>
      </c>
      <c r="B308" s="7" t="s">
        <v>31</v>
      </c>
      <c r="C308" s="6" t="s">
        <v>12</v>
      </c>
      <c r="D308" s="21">
        <v>95</v>
      </c>
      <c r="E308" s="21">
        <v>5</v>
      </c>
      <c r="F308" s="21">
        <v>100</v>
      </c>
      <c r="G308" s="21">
        <v>110</v>
      </c>
      <c r="H308" s="21">
        <v>10</v>
      </c>
      <c r="I308" s="8">
        <f t="shared" si="16"/>
        <v>9.0909090909090912E-2</v>
      </c>
      <c r="J308" s="8">
        <f t="shared" si="17"/>
        <v>0.90909090909090906</v>
      </c>
    </row>
    <row r="309" spans="1:10" x14ac:dyDescent="0.2">
      <c r="A309" s="6" t="s">
        <v>70</v>
      </c>
      <c r="B309" s="7" t="s">
        <v>32</v>
      </c>
      <c r="C309" s="6" t="s">
        <v>14</v>
      </c>
      <c r="D309" s="24">
        <v>81</v>
      </c>
      <c r="E309" s="24">
        <v>7</v>
      </c>
      <c r="F309" s="24">
        <v>88</v>
      </c>
      <c r="G309" s="24">
        <v>110</v>
      </c>
      <c r="H309" s="24">
        <v>22</v>
      </c>
      <c r="I309" s="8">
        <f t="shared" si="16"/>
        <v>0.2</v>
      </c>
      <c r="J309" s="8">
        <f t="shared" si="17"/>
        <v>0.8</v>
      </c>
    </row>
    <row r="310" spans="1:10" x14ac:dyDescent="0.2">
      <c r="A310" s="6" t="s">
        <v>70</v>
      </c>
      <c r="B310" s="7" t="s">
        <v>33</v>
      </c>
      <c r="C310" s="6" t="s">
        <v>16</v>
      </c>
      <c r="D310" s="21">
        <v>76</v>
      </c>
      <c r="E310" s="21">
        <v>8</v>
      </c>
      <c r="F310" s="21">
        <v>84</v>
      </c>
      <c r="G310" s="21">
        <v>110</v>
      </c>
      <c r="H310" s="21">
        <v>26</v>
      </c>
      <c r="I310" s="8">
        <f t="shared" si="16"/>
        <v>0.23636363636363636</v>
      </c>
      <c r="J310" s="8">
        <f t="shared" si="17"/>
        <v>0.76363636363636367</v>
      </c>
    </row>
    <row r="311" spans="1:10" x14ac:dyDescent="0.2">
      <c r="A311" s="6" t="s">
        <v>70</v>
      </c>
      <c r="B311" s="7" t="s">
        <v>34</v>
      </c>
      <c r="C311" s="6" t="s">
        <v>18</v>
      </c>
      <c r="D311" s="24">
        <v>77</v>
      </c>
      <c r="E311" s="24">
        <v>6</v>
      </c>
      <c r="F311" s="24">
        <v>83</v>
      </c>
      <c r="G311" s="24">
        <v>110</v>
      </c>
      <c r="H311" s="24">
        <v>27</v>
      </c>
      <c r="I311" s="8">
        <f t="shared" si="16"/>
        <v>0.24545454545454545</v>
      </c>
      <c r="J311" s="8">
        <f t="shared" si="17"/>
        <v>0.75454545454545452</v>
      </c>
    </row>
    <row r="312" spans="1:10" x14ac:dyDescent="0.2">
      <c r="A312" s="6" t="s">
        <v>70</v>
      </c>
      <c r="B312" s="7" t="s">
        <v>35</v>
      </c>
      <c r="C312" s="6" t="s">
        <v>20</v>
      </c>
      <c r="D312" s="21">
        <v>79</v>
      </c>
      <c r="E312" s="21">
        <v>7</v>
      </c>
      <c r="F312" s="21">
        <v>86</v>
      </c>
      <c r="G312" s="21">
        <v>110</v>
      </c>
      <c r="H312" s="21">
        <v>24</v>
      </c>
      <c r="I312" s="8">
        <f t="shared" si="16"/>
        <v>0.21818181818181817</v>
      </c>
      <c r="J312" s="8">
        <f t="shared" si="17"/>
        <v>0.78181818181818186</v>
      </c>
    </row>
    <row r="313" spans="1:10" ht="25.5" x14ac:dyDescent="0.2">
      <c r="A313" s="6" t="s">
        <v>70</v>
      </c>
      <c r="B313" s="7" t="s">
        <v>36</v>
      </c>
      <c r="C313" s="6" t="s">
        <v>22</v>
      </c>
      <c r="D313" s="24">
        <v>91</v>
      </c>
      <c r="E313" s="24">
        <v>6</v>
      </c>
      <c r="F313" s="24">
        <v>97</v>
      </c>
      <c r="G313" s="24">
        <v>110</v>
      </c>
      <c r="H313" s="24">
        <v>13</v>
      </c>
      <c r="I313" s="8">
        <f t="shared" si="16"/>
        <v>0.11818181818181818</v>
      </c>
      <c r="J313" s="8">
        <f t="shared" si="17"/>
        <v>0.88181818181818183</v>
      </c>
    </row>
    <row r="314" spans="1:10" x14ac:dyDescent="0.2">
      <c r="A314" s="6" t="s">
        <v>70</v>
      </c>
      <c r="B314" s="7" t="s">
        <v>37</v>
      </c>
      <c r="C314" s="6" t="s">
        <v>10</v>
      </c>
      <c r="D314" s="21">
        <v>88</v>
      </c>
      <c r="E314" s="21">
        <v>8</v>
      </c>
      <c r="F314" s="21">
        <v>96</v>
      </c>
      <c r="G314" s="21">
        <v>110</v>
      </c>
      <c r="H314" s="21">
        <v>14</v>
      </c>
      <c r="I314" s="8">
        <f t="shared" si="16"/>
        <v>0.12727272727272726</v>
      </c>
      <c r="J314" s="8">
        <f t="shared" si="17"/>
        <v>0.87272727272727268</v>
      </c>
    </row>
    <row r="315" spans="1:10" x14ac:dyDescent="0.2">
      <c r="A315" s="6" t="s">
        <v>70</v>
      </c>
      <c r="B315" s="7" t="s">
        <v>38</v>
      </c>
      <c r="C315" s="6" t="s">
        <v>12</v>
      </c>
      <c r="D315" s="24">
        <v>82</v>
      </c>
      <c r="E315" s="24">
        <v>8</v>
      </c>
      <c r="F315" s="24">
        <v>90</v>
      </c>
      <c r="G315" s="24">
        <v>110</v>
      </c>
      <c r="H315" s="24">
        <v>20</v>
      </c>
      <c r="I315" s="8">
        <f t="shared" si="16"/>
        <v>0.18181818181818182</v>
      </c>
      <c r="J315" s="8">
        <f t="shared" si="17"/>
        <v>0.81818181818181823</v>
      </c>
    </row>
    <row r="316" spans="1:10" x14ac:dyDescent="0.2">
      <c r="A316" s="6" t="s">
        <v>70</v>
      </c>
      <c r="B316" s="7" t="s">
        <v>39</v>
      </c>
      <c r="C316" s="6" t="s">
        <v>14</v>
      </c>
      <c r="D316" s="21">
        <v>83</v>
      </c>
      <c r="E316" s="21">
        <v>5</v>
      </c>
      <c r="F316" s="21">
        <v>88</v>
      </c>
      <c r="G316" s="21">
        <v>110</v>
      </c>
      <c r="H316" s="21">
        <v>22</v>
      </c>
      <c r="I316" s="8">
        <f t="shared" si="16"/>
        <v>0.2</v>
      </c>
      <c r="J316" s="8">
        <f t="shared" si="17"/>
        <v>0.8</v>
      </c>
    </row>
    <row r="317" spans="1:10" x14ac:dyDescent="0.2">
      <c r="A317" s="6" t="s">
        <v>70</v>
      </c>
      <c r="B317" s="7" t="s">
        <v>40</v>
      </c>
      <c r="C317" s="6" t="s">
        <v>16</v>
      </c>
      <c r="D317" s="24">
        <v>82</v>
      </c>
      <c r="E317" s="24">
        <v>4</v>
      </c>
      <c r="F317" s="24">
        <v>86</v>
      </c>
      <c r="G317" s="24">
        <v>110</v>
      </c>
      <c r="H317" s="24">
        <v>24</v>
      </c>
      <c r="I317" s="8">
        <f t="shared" si="16"/>
        <v>0.21818181818181817</v>
      </c>
      <c r="J317" s="8">
        <f t="shared" si="17"/>
        <v>0.78181818181818186</v>
      </c>
    </row>
    <row r="318" spans="1:10" x14ac:dyDescent="0.2">
      <c r="A318" s="6" t="s">
        <v>70</v>
      </c>
      <c r="B318" s="7" t="s">
        <v>41</v>
      </c>
      <c r="C318" s="6" t="s">
        <v>18</v>
      </c>
      <c r="D318" s="21">
        <v>84</v>
      </c>
      <c r="E318" s="21">
        <v>7</v>
      </c>
      <c r="F318" s="21">
        <v>91</v>
      </c>
      <c r="G318" s="21">
        <v>110</v>
      </c>
      <c r="H318" s="21">
        <v>19</v>
      </c>
      <c r="I318" s="8">
        <f t="shared" si="16"/>
        <v>0.17272727272727273</v>
      </c>
      <c r="J318" s="8">
        <f t="shared" si="17"/>
        <v>0.82727272727272727</v>
      </c>
    </row>
    <row r="319" spans="1:10" x14ac:dyDescent="0.2">
      <c r="A319" s="6" t="s">
        <v>70</v>
      </c>
      <c r="B319" s="7" t="s">
        <v>42</v>
      </c>
      <c r="C319" s="6" t="s">
        <v>20</v>
      </c>
      <c r="D319" s="24">
        <v>84</v>
      </c>
      <c r="E319" s="24">
        <v>5</v>
      </c>
      <c r="F319" s="24">
        <v>89</v>
      </c>
      <c r="G319" s="24">
        <v>110</v>
      </c>
      <c r="H319" s="24">
        <v>21</v>
      </c>
      <c r="I319" s="8">
        <f t="shared" si="16"/>
        <v>0.19090909090909092</v>
      </c>
      <c r="J319" s="8">
        <f t="shared" si="17"/>
        <v>0.80909090909090908</v>
      </c>
    </row>
    <row r="320" spans="1:10" ht="25.5" x14ac:dyDescent="0.2">
      <c r="A320" s="6" t="s">
        <v>70</v>
      </c>
      <c r="B320" s="7" t="s">
        <v>43</v>
      </c>
      <c r="C320" s="6" t="s">
        <v>22</v>
      </c>
      <c r="D320" s="21">
        <v>94</v>
      </c>
      <c r="E320" s="21">
        <v>5</v>
      </c>
      <c r="F320" s="21">
        <v>99</v>
      </c>
      <c r="G320" s="21">
        <v>110</v>
      </c>
      <c r="H320" s="21">
        <v>11</v>
      </c>
      <c r="I320" s="8">
        <f t="shared" si="16"/>
        <v>0.1</v>
      </c>
      <c r="J320" s="8">
        <f t="shared" si="17"/>
        <v>0.9</v>
      </c>
    </row>
    <row r="321" spans="1:10" x14ac:dyDescent="0.2">
      <c r="A321" s="6" t="s">
        <v>70</v>
      </c>
      <c r="B321" s="7" t="s">
        <v>59</v>
      </c>
      <c r="C321" s="6" t="s">
        <v>10</v>
      </c>
      <c r="D321" s="24">
        <v>87</v>
      </c>
      <c r="E321" s="24">
        <v>7</v>
      </c>
      <c r="F321" s="24">
        <v>94</v>
      </c>
      <c r="G321" s="24">
        <v>110</v>
      </c>
      <c r="H321" s="24">
        <v>16</v>
      </c>
      <c r="I321" s="8">
        <f t="shared" si="16"/>
        <v>0.14545454545454545</v>
      </c>
      <c r="J321" s="8">
        <f t="shared" si="17"/>
        <v>0.8545454545454545</v>
      </c>
    </row>
    <row r="322" spans="1:10" x14ac:dyDescent="0.2">
      <c r="A322" s="6" t="s">
        <v>70</v>
      </c>
      <c r="B322" s="7" t="s">
        <v>60</v>
      </c>
      <c r="C322" s="6" t="s">
        <v>12</v>
      </c>
      <c r="D322" s="21">
        <v>82</v>
      </c>
      <c r="E322" s="21">
        <v>8</v>
      </c>
      <c r="F322" s="21">
        <v>90</v>
      </c>
      <c r="G322" s="21">
        <v>110</v>
      </c>
      <c r="H322" s="21">
        <v>20</v>
      </c>
      <c r="I322" s="8">
        <f t="shared" si="16"/>
        <v>0.18181818181818182</v>
      </c>
      <c r="J322" s="8">
        <f t="shared" si="17"/>
        <v>0.81818181818181823</v>
      </c>
    </row>
    <row r="323" spans="1:10" x14ac:dyDescent="0.2">
      <c r="A323" s="35" t="s">
        <v>70</v>
      </c>
      <c r="B323" s="36" t="s">
        <v>63</v>
      </c>
      <c r="C323" s="6" t="s">
        <v>14</v>
      </c>
      <c r="D323" s="21">
        <v>82</v>
      </c>
      <c r="E323" s="21">
        <v>8</v>
      </c>
      <c r="F323" s="21">
        <v>90</v>
      </c>
      <c r="G323" s="24">
        <v>110</v>
      </c>
      <c r="H323" s="21">
        <v>20</v>
      </c>
      <c r="I323" s="9">
        <f t="shared" si="16"/>
        <v>0.18181818181818182</v>
      </c>
      <c r="J323" s="9">
        <f t="shared" si="17"/>
        <v>0.81818181818181823</v>
      </c>
    </row>
    <row r="324" spans="1:10" x14ac:dyDescent="0.2">
      <c r="A324" s="10" t="s">
        <v>57</v>
      </c>
      <c r="B324" s="10"/>
      <c r="C324" s="11"/>
      <c r="D324" s="12">
        <f>SUM(D293:D323)</f>
        <v>2438</v>
      </c>
      <c r="E324" s="12">
        <f>SUM(E293:E323)</f>
        <v>182</v>
      </c>
      <c r="F324" s="12">
        <f>SUM(F293:F323)</f>
        <v>2620</v>
      </c>
      <c r="G324" s="12">
        <f>SUM(G293:G323)</f>
        <v>3410</v>
      </c>
      <c r="H324" s="12">
        <f>SUM(H293:H323)</f>
        <v>790</v>
      </c>
      <c r="I324" s="12"/>
      <c r="J324" s="12"/>
    </row>
    <row r="325" spans="1:10" x14ac:dyDescent="0.2">
      <c r="A325" s="10" t="s">
        <v>44</v>
      </c>
      <c r="B325" s="10"/>
      <c r="C325" s="11"/>
      <c r="D325" s="13">
        <f>D324/31</f>
        <v>78.645161290322577</v>
      </c>
      <c r="E325" s="13">
        <f>E324/31</f>
        <v>5.870967741935484</v>
      </c>
      <c r="F325" s="13">
        <f>F324/31</f>
        <v>84.516129032258064</v>
      </c>
      <c r="G325" s="13">
        <f>G324/31</f>
        <v>110</v>
      </c>
      <c r="H325" s="13">
        <f>H324/31</f>
        <v>25.483870967741936</v>
      </c>
      <c r="I325" s="14">
        <f>H325/G325</f>
        <v>0.23167155425219943</v>
      </c>
      <c r="J325" s="14">
        <f>F325/G325</f>
        <v>0.76832844574780057</v>
      </c>
    </row>
    <row r="326" spans="1:10" x14ac:dyDescent="0.2">
      <c r="A326" s="10"/>
      <c r="B326" s="10"/>
      <c r="C326" s="11"/>
      <c r="D326" s="13"/>
      <c r="E326" s="13"/>
      <c r="F326" s="13"/>
      <c r="G326" s="13"/>
      <c r="H326" s="13"/>
      <c r="I326" s="14"/>
      <c r="J326" s="14"/>
    </row>
    <row r="327" spans="1:10" ht="13.5" thickBot="1" x14ac:dyDescent="0.25">
      <c r="A327" s="60"/>
      <c r="B327" s="60"/>
      <c r="C327" s="60"/>
      <c r="D327" s="60"/>
      <c r="E327" s="60"/>
      <c r="F327" s="60"/>
      <c r="G327" s="60"/>
      <c r="H327" s="60"/>
      <c r="I327" s="60"/>
    </row>
    <row r="328" spans="1:10" ht="26.25" thickBot="1" x14ac:dyDescent="0.25">
      <c r="A328" s="4"/>
      <c r="B328" s="4"/>
      <c r="C328" s="4"/>
      <c r="D328" s="5" t="s">
        <v>2</v>
      </c>
      <c r="E328" s="5" t="s">
        <v>3</v>
      </c>
      <c r="F328" s="5" t="s">
        <v>4</v>
      </c>
      <c r="G328" s="5" t="s">
        <v>5</v>
      </c>
      <c r="H328" s="5" t="s">
        <v>6</v>
      </c>
      <c r="I328" s="5" t="s">
        <v>7</v>
      </c>
      <c r="J328" s="5" t="s">
        <v>8</v>
      </c>
    </row>
    <row r="329" spans="1:10" x14ac:dyDescent="0.2">
      <c r="A329" s="10" t="s">
        <v>58</v>
      </c>
      <c r="B329" s="10"/>
      <c r="C329" s="11"/>
      <c r="D329" s="12">
        <f>D324+D288+D252+D216+D180+D144+D108+D36+D72+'Bethel A.M.E.'!D34</f>
        <v>24878</v>
      </c>
      <c r="E329" s="12">
        <f>E324+E288+E252+E216+E180+E144+E108+E36+E72+'Bethel A.M.E.'!E34</f>
        <v>10461</v>
      </c>
      <c r="F329" s="12">
        <f>F324+F288+F252+F216+F180+F144+F108+F36+F72+'Bethel A.M.E.'!F34</f>
        <v>35337</v>
      </c>
      <c r="G329" s="12">
        <f>G324+G288+G252+G216+G180+G144+G108+G36+G72+'Bethel A.M.E.'!G34</f>
        <v>37293</v>
      </c>
      <c r="H329" s="12">
        <f>H324+H288+H252+H216+H180+H144+H108+H36+H72+'Bethel A.M.E.'!H34</f>
        <v>1956</v>
      </c>
      <c r="I329" s="15"/>
      <c r="J329" s="15"/>
    </row>
    <row r="330" spans="1:10" x14ac:dyDescent="0.2">
      <c r="A330" s="10" t="s">
        <v>61</v>
      </c>
      <c r="D330" s="16">
        <f>D329/31</f>
        <v>802.51612903225805</v>
      </c>
      <c r="E330" s="16">
        <f>E329/31</f>
        <v>337.45161290322579</v>
      </c>
      <c r="F330" s="16">
        <f>F329/31</f>
        <v>1139.9032258064517</v>
      </c>
      <c r="G330" s="16">
        <f>G329/31</f>
        <v>1203</v>
      </c>
      <c r="H330" s="16">
        <f>H329/31</f>
        <v>63.096774193548384</v>
      </c>
      <c r="I330" s="14">
        <f>H330/G330</f>
        <v>5.244952135789558E-2</v>
      </c>
      <c r="J330" s="14">
        <f>F330/G330</f>
        <v>0.94755047864210451</v>
      </c>
    </row>
    <row r="332" spans="1:10" x14ac:dyDescent="0.2">
      <c r="A332" s="1"/>
    </row>
  </sheetData>
  <mergeCells count="18">
    <mergeCell ref="A218:I218"/>
    <mergeCell ref="A75:J75"/>
    <mergeCell ref="A1:I1"/>
    <mergeCell ref="A2:I2"/>
    <mergeCell ref="A110:I110"/>
    <mergeCell ref="A111:J111"/>
    <mergeCell ref="A146:I146"/>
    <mergeCell ref="A147:J147"/>
    <mergeCell ref="A182:I182"/>
    <mergeCell ref="A183:J183"/>
    <mergeCell ref="A3:J3"/>
    <mergeCell ref="A39:J39"/>
    <mergeCell ref="A219:J219"/>
    <mergeCell ref="A291:J291"/>
    <mergeCell ref="A327:I327"/>
    <mergeCell ref="A254:I254"/>
    <mergeCell ref="A255:J255"/>
    <mergeCell ref="A290:I290"/>
  </mergeCells>
  <phoneticPr fontId="0" type="noConversion"/>
  <printOptions gridLines="1"/>
  <pageMargins left="0.75" right="0.75" top="0.52" bottom="0.56000000000000005" header="0.5" footer="0.5"/>
  <pageSetup scale="85" orientation="portrait" verticalDpi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M16" sqref="M16"/>
    </sheetView>
  </sheetViews>
  <sheetFormatPr defaultRowHeight="12.75" x14ac:dyDescent="0.2"/>
  <cols>
    <col min="1" max="1" width="15.7109375" bestFit="1" customWidth="1"/>
    <col min="2" max="2" width="5" bestFit="1" customWidth="1"/>
    <col min="3" max="3" width="10.7109375" bestFit="1" customWidth="1"/>
    <col min="4" max="4" width="4.5703125" bestFit="1" customWidth="1"/>
    <col min="5" max="5" width="7.7109375" bestFit="1" customWidth="1"/>
    <col min="6" max="6" width="5.28515625" bestFit="1" customWidth="1"/>
    <col min="7" max="7" width="8.5703125" bestFit="1" customWidth="1"/>
    <col min="8" max="8" width="7" bestFit="1" customWidth="1"/>
    <col min="9" max="9" width="8.28515625" bestFit="1" customWidth="1"/>
    <col min="10" max="10" width="10.7109375" bestFit="1" customWidth="1"/>
  </cols>
  <sheetData>
    <row r="1" spans="1:10" ht="13.5" thickBot="1" x14ac:dyDescent="0.2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7" thickTop="1" thickBot="1" x14ac:dyDescent="0.25">
      <c r="A2" s="49" t="s">
        <v>1</v>
      </c>
      <c r="B2" s="56"/>
      <c r="C2" s="56"/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4" t="s">
        <v>7</v>
      </c>
      <c r="J2" s="54" t="s">
        <v>8</v>
      </c>
    </row>
    <row r="3" spans="1:10" ht="13.5" thickTop="1" x14ac:dyDescent="0.2">
      <c r="A3" s="39" t="s">
        <v>70</v>
      </c>
      <c r="B3" s="50" t="s">
        <v>9</v>
      </c>
      <c r="C3" s="51" t="s">
        <v>10</v>
      </c>
      <c r="D3" s="52">
        <f>0</f>
        <v>0</v>
      </c>
      <c r="E3" s="53">
        <v>29</v>
      </c>
      <c r="F3" s="40">
        <f t="shared" ref="F3:F30" si="0">D3+E3</f>
        <v>29</v>
      </c>
      <c r="G3" s="40">
        <f>30</f>
        <v>30</v>
      </c>
      <c r="H3" s="52">
        <f t="shared" ref="H3:H33" si="1">G3-F3</f>
        <v>1</v>
      </c>
      <c r="I3" s="55">
        <f t="shared" ref="I3:I33" si="2">H3/G3</f>
        <v>3.3333333333333333E-2</v>
      </c>
      <c r="J3" s="41">
        <f t="shared" ref="J3:J33" si="3">F3/G3</f>
        <v>0.96666666666666667</v>
      </c>
    </row>
    <row r="4" spans="1:10" x14ac:dyDescent="0.2">
      <c r="A4" s="39" t="s">
        <v>70</v>
      </c>
      <c r="B4" s="38" t="s">
        <v>11</v>
      </c>
      <c r="C4" s="39" t="s">
        <v>12</v>
      </c>
      <c r="D4" s="40">
        <f>0</f>
        <v>0</v>
      </c>
      <c r="E4" s="42">
        <v>29</v>
      </c>
      <c r="F4" s="40">
        <f t="shared" si="0"/>
        <v>29</v>
      </c>
      <c r="G4" s="40">
        <f>30</f>
        <v>30</v>
      </c>
      <c r="H4" s="40">
        <f t="shared" si="1"/>
        <v>1</v>
      </c>
      <c r="I4" s="41">
        <f t="shared" si="2"/>
        <v>3.3333333333333333E-2</v>
      </c>
      <c r="J4" s="41">
        <f t="shared" si="3"/>
        <v>0.96666666666666667</v>
      </c>
    </row>
    <row r="5" spans="1:10" x14ac:dyDescent="0.2">
      <c r="A5" s="39" t="s">
        <v>70</v>
      </c>
      <c r="B5" s="38" t="s">
        <v>13</v>
      </c>
      <c r="C5" s="39" t="s">
        <v>14</v>
      </c>
      <c r="D5" s="40">
        <f>0</f>
        <v>0</v>
      </c>
      <c r="E5" s="42">
        <v>26</v>
      </c>
      <c r="F5" s="40">
        <f t="shared" si="0"/>
        <v>26</v>
      </c>
      <c r="G5" s="40">
        <f>30</f>
        <v>30</v>
      </c>
      <c r="H5" s="40">
        <f t="shared" si="1"/>
        <v>4</v>
      </c>
      <c r="I5" s="41">
        <f t="shared" si="2"/>
        <v>0.13333333333333333</v>
      </c>
      <c r="J5" s="41">
        <f t="shared" si="3"/>
        <v>0.8666666666666667</v>
      </c>
    </row>
    <row r="6" spans="1:10" x14ac:dyDescent="0.2">
      <c r="A6" s="39" t="s">
        <v>70</v>
      </c>
      <c r="B6" s="38" t="s">
        <v>15</v>
      </c>
      <c r="C6" s="39" t="s">
        <v>16</v>
      </c>
      <c r="D6" s="40">
        <f>0</f>
        <v>0</v>
      </c>
      <c r="E6" s="42">
        <v>30</v>
      </c>
      <c r="F6" s="40">
        <f t="shared" si="0"/>
        <v>30</v>
      </c>
      <c r="G6" s="40">
        <f>30</f>
        <v>30</v>
      </c>
      <c r="H6" s="40">
        <f t="shared" si="1"/>
        <v>0</v>
      </c>
      <c r="I6" s="41">
        <f t="shared" si="2"/>
        <v>0</v>
      </c>
      <c r="J6" s="41">
        <f t="shared" si="3"/>
        <v>1</v>
      </c>
    </row>
    <row r="7" spans="1:10" x14ac:dyDescent="0.2">
      <c r="A7" s="39" t="s">
        <v>70</v>
      </c>
      <c r="B7" s="38" t="s">
        <v>17</v>
      </c>
      <c r="C7" s="39" t="s">
        <v>18</v>
      </c>
      <c r="D7" s="40">
        <f>0</f>
        <v>0</v>
      </c>
      <c r="E7" s="42">
        <v>30</v>
      </c>
      <c r="F7" s="40">
        <f t="shared" si="0"/>
        <v>30</v>
      </c>
      <c r="G7" s="40">
        <f>30</f>
        <v>30</v>
      </c>
      <c r="H7" s="40">
        <f t="shared" si="1"/>
        <v>0</v>
      </c>
      <c r="I7" s="41">
        <f t="shared" si="2"/>
        <v>0</v>
      </c>
      <c r="J7" s="41">
        <f t="shared" si="3"/>
        <v>1</v>
      </c>
    </row>
    <row r="8" spans="1:10" x14ac:dyDescent="0.2">
      <c r="A8" s="39" t="s">
        <v>70</v>
      </c>
      <c r="B8" s="38" t="s">
        <v>19</v>
      </c>
      <c r="C8" s="39" t="s">
        <v>20</v>
      </c>
      <c r="D8" s="40">
        <f>0</f>
        <v>0</v>
      </c>
      <c r="E8" s="42">
        <v>27</v>
      </c>
      <c r="F8" s="40">
        <f t="shared" si="0"/>
        <v>27</v>
      </c>
      <c r="G8" s="40">
        <f>30</f>
        <v>30</v>
      </c>
      <c r="H8" s="40">
        <f t="shared" si="1"/>
        <v>3</v>
      </c>
      <c r="I8" s="41">
        <f t="shared" si="2"/>
        <v>0.1</v>
      </c>
      <c r="J8" s="41">
        <f t="shared" si="3"/>
        <v>0.9</v>
      </c>
    </row>
    <row r="9" spans="1:10" ht="25.5" x14ac:dyDescent="0.2">
      <c r="A9" s="39" t="s">
        <v>70</v>
      </c>
      <c r="B9" s="38" t="s">
        <v>21</v>
      </c>
      <c r="C9" s="39" t="s">
        <v>22</v>
      </c>
      <c r="D9" s="40">
        <f>0</f>
        <v>0</v>
      </c>
      <c r="E9" s="42">
        <v>28</v>
      </c>
      <c r="F9" s="40">
        <f t="shared" si="0"/>
        <v>28</v>
      </c>
      <c r="G9" s="40">
        <f>30</f>
        <v>30</v>
      </c>
      <c r="H9" s="40">
        <f t="shared" si="1"/>
        <v>2</v>
      </c>
      <c r="I9" s="41">
        <f t="shared" si="2"/>
        <v>6.6666666666666666E-2</v>
      </c>
      <c r="J9" s="41">
        <f t="shared" si="3"/>
        <v>0.93333333333333335</v>
      </c>
    </row>
    <row r="10" spans="1:10" x14ac:dyDescent="0.2">
      <c r="A10" s="39" t="s">
        <v>70</v>
      </c>
      <c r="B10" s="38" t="s">
        <v>23</v>
      </c>
      <c r="C10" s="39" t="s">
        <v>10</v>
      </c>
      <c r="D10" s="40">
        <f>0</f>
        <v>0</v>
      </c>
      <c r="E10" s="42">
        <v>27</v>
      </c>
      <c r="F10" s="40">
        <f t="shared" si="0"/>
        <v>27</v>
      </c>
      <c r="G10" s="40">
        <f>30</f>
        <v>30</v>
      </c>
      <c r="H10" s="40">
        <f t="shared" si="1"/>
        <v>3</v>
      </c>
      <c r="I10" s="41">
        <f t="shared" si="2"/>
        <v>0.1</v>
      </c>
      <c r="J10" s="41">
        <f t="shared" si="3"/>
        <v>0.9</v>
      </c>
    </row>
    <row r="11" spans="1:10" x14ac:dyDescent="0.2">
      <c r="A11" s="39" t="s">
        <v>70</v>
      </c>
      <c r="B11" s="38" t="s">
        <v>24</v>
      </c>
      <c r="C11" s="39" t="s">
        <v>12</v>
      </c>
      <c r="D11" s="40">
        <f>0</f>
        <v>0</v>
      </c>
      <c r="E11" s="42">
        <v>24</v>
      </c>
      <c r="F11" s="40">
        <f t="shared" si="0"/>
        <v>24</v>
      </c>
      <c r="G11" s="40">
        <f>30</f>
        <v>30</v>
      </c>
      <c r="H11" s="40">
        <f t="shared" si="1"/>
        <v>6</v>
      </c>
      <c r="I11" s="41">
        <f t="shared" si="2"/>
        <v>0.2</v>
      </c>
      <c r="J11" s="41">
        <f t="shared" si="3"/>
        <v>0.8</v>
      </c>
    </row>
    <row r="12" spans="1:10" x14ac:dyDescent="0.2">
      <c r="A12" s="39" t="s">
        <v>70</v>
      </c>
      <c r="B12" s="38" t="s">
        <v>25</v>
      </c>
      <c r="C12" s="39" t="s">
        <v>14</v>
      </c>
      <c r="D12" s="40">
        <f>0</f>
        <v>0</v>
      </c>
      <c r="E12" s="42">
        <v>28</v>
      </c>
      <c r="F12" s="40">
        <f t="shared" si="0"/>
        <v>28</v>
      </c>
      <c r="G12" s="40">
        <f>30</f>
        <v>30</v>
      </c>
      <c r="H12" s="40">
        <f t="shared" si="1"/>
        <v>2</v>
      </c>
      <c r="I12" s="41">
        <f t="shared" si="2"/>
        <v>6.6666666666666666E-2</v>
      </c>
      <c r="J12" s="41">
        <f t="shared" si="3"/>
        <v>0.93333333333333335</v>
      </c>
    </row>
    <row r="13" spans="1:10" x14ac:dyDescent="0.2">
      <c r="A13" s="39" t="s">
        <v>70</v>
      </c>
      <c r="B13" s="38" t="s">
        <v>26</v>
      </c>
      <c r="C13" s="39" t="s">
        <v>16</v>
      </c>
      <c r="D13" s="40">
        <f>0</f>
        <v>0</v>
      </c>
      <c r="E13" s="42">
        <v>30</v>
      </c>
      <c r="F13" s="40">
        <f t="shared" si="0"/>
        <v>30</v>
      </c>
      <c r="G13" s="40">
        <f>30</f>
        <v>30</v>
      </c>
      <c r="H13" s="40">
        <f t="shared" si="1"/>
        <v>0</v>
      </c>
      <c r="I13" s="41">
        <f t="shared" si="2"/>
        <v>0</v>
      </c>
      <c r="J13" s="41">
        <f t="shared" si="3"/>
        <v>1</v>
      </c>
    </row>
    <row r="14" spans="1:10" x14ac:dyDescent="0.2">
      <c r="A14" s="39" t="s">
        <v>70</v>
      </c>
      <c r="B14" s="38" t="s">
        <v>27</v>
      </c>
      <c r="C14" s="39" t="s">
        <v>18</v>
      </c>
      <c r="D14" s="40">
        <f>0</f>
        <v>0</v>
      </c>
      <c r="E14" s="42">
        <v>30</v>
      </c>
      <c r="F14" s="40">
        <f t="shared" si="0"/>
        <v>30</v>
      </c>
      <c r="G14" s="40">
        <f>30</f>
        <v>30</v>
      </c>
      <c r="H14" s="40">
        <f t="shared" si="1"/>
        <v>0</v>
      </c>
      <c r="I14" s="41">
        <f t="shared" si="2"/>
        <v>0</v>
      </c>
      <c r="J14" s="41">
        <f t="shared" si="3"/>
        <v>1</v>
      </c>
    </row>
    <row r="15" spans="1:10" x14ac:dyDescent="0.2">
      <c r="A15" s="39" t="s">
        <v>70</v>
      </c>
      <c r="B15" s="38" t="s">
        <v>28</v>
      </c>
      <c r="C15" s="39" t="s">
        <v>20</v>
      </c>
      <c r="D15" s="40">
        <f>0</f>
        <v>0</v>
      </c>
      <c r="E15" s="42">
        <v>28</v>
      </c>
      <c r="F15" s="40">
        <f t="shared" si="0"/>
        <v>28</v>
      </c>
      <c r="G15" s="40">
        <f>30</f>
        <v>30</v>
      </c>
      <c r="H15" s="40">
        <f t="shared" si="1"/>
        <v>2</v>
      </c>
      <c r="I15" s="41">
        <f t="shared" si="2"/>
        <v>6.6666666666666666E-2</v>
      </c>
      <c r="J15" s="41">
        <f t="shared" si="3"/>
        <v>0.93333333333333335</v>
      </c>
    </row>
    <row r="16" spans="1:10" ht="25.5" x14ac:dyDescent="0.2">
      <c r="A16" s="39" t="s">
        <v>70</v>
      </c>
      <c r="B16" s="38" t="s">
        <v>29</v>
      </c>
      <c r="C16" s="39" t="s">
        <v>22</v>
      </c>
      <c r="D16" s="40">
        <f>0</f>
        <v>0</v>
      </c>
      <c r="E16" s="42">
        <v>30</v>
      </c>
      <c r="F16" s="40">
        <f t="shared" si="0"/>
        <v>30</v>
      </c>
      <c r="G16" s="40">
        <f>30</f>
        <v>30</v>
      </c>
      <c r="H16" s="40">
        <f t="shared" si="1"/>
        <v>0</v>
      </c>
      <c r="I16" s="41">
        <f t="shared" si="2"/>
        <v>0</v>
      </c>
      <c r="J16" s="41">
        <f t="shared" si="3"/>
        <v>1</v>
      </c>
    </row>
    <row r="17" spans="1:10" x14ac:dyDescent="0.2">
      <c r="A17" s="39" t="s">
        <v>70</v>
      </c>
      <c r="B17" s="38" t="s">
        <v>30</v>
      </c>
      <c r="C17" s="39" t="s">
        <v>10</v>
      </c>
      <c r="D17" s="40">
        <f>0</f>
        <v>0</v>
      </c>
      <c r="E17" s="42">
        <v>27</v>
      </c>
      <c r="F17" s="40">
        <f t="shared" si="0"/>
        <v>27</v>
      </c>
      <c r="G17" s="40">
        <f>30</f>
        <v>30</v>
      </c>
      <c r="H17" s="40">
        <f t="shared" si="1"/>
        <v>3</v>
      </c>
      <c r="I17" s="41">
        <f t="shared" si="2"/>
        <v>0.1</v>
      </c>
      <c r="J17" s="41">
        <f t="shared" si="3"/>
        <v>0.9</v>
      </c>
    </row>
    <row r="18" spans="1:10" x14ac:dyDescent="0.2">
      <c r="A18" s="39" t="s">
        <v>70</v>
      </c>
      <c r="B18" s="38" t="s">
        <v>31</v>
      </c>
      <c r="C18" s="39" t="s">
        <v>12</v>
      </c>
      <c r="D18" s="40">
        <f>0</f>
        <v>0</v>
      </c>
      <c r="E18" s="42">
        <v>23</v>
      </c>
      <c r="F18" s="40">
        <f t="shared" si="0"/>
        <v>23</v>
      </c>
      <c r="G18" s="40">
        <f>30</f>
        <v>30</v>
      </c>
      <c r="H18" s="40">
        <f t="shared" si="1"/>
        <v>7</v>
      </c>
      <c r="I18" s="41">
        <f t="shared" si="2"/>
        <v>0.23333333333333334</v>
      </c>
      <c r="J18" s="41">
        <f t="shared" si="3"/>
        <v>0.76666666666666672</v>
      </c>
    </row>
    <row r="19" spans="1:10" x14ac:dyDescent="0.2">
      <c r="A19" s="39" t="s">
        <v>70</v>
      </c>
      <c r="B19" s="38" t="s">
        <v>32</v>
      </c>
      <c r="C19" s="39" t="s">
        <v>14</v>
      </c>
      <c r="D19" s="40">
        <f>0</f>
        <v>0</v>
      </c>
      <c r="E19" s="42">
        <v>27</v>
      </c>
      <c r="F19" s="40">
        <f t="shared" si="0"/>
        <v>27</v>
      </c>
      <c r="G19" s="40">
        <f>30</f>
        <v>30</v>
      </c>
      <c r="H19" s="40">
        <f t="shared" si="1"/>
        <v>3</v>
      </c>
      <c r="I19" s="41">
        <f t="shared" si="2"/>
        <v>0.1</v>
      </c>
      <c r="J19" s="41">
        <f t="shared" si="3"/>
        <v>0.9</v>
      </c>
    </row>
    <row r="20" spans="1:10" x14ac:dyDescent="0.2">
      <c r="A20" s="39" t="s">
        <v>70</v>
      </c>
      <c r="B20" s="38" t="s">
        <v>33</v>
      </c>
      <c r="C20" s="39" t="s">
        <v>16</v>
      </c>
      <c r="D20" s="40">
        <f>0</f>
        <v>0</v>
      </c>
      <c r="E20" s="42">
        <v>30</v>
      </c>
      <c r="F20" s="40">
        <f t="shared" si="0"/>
        <v>30</v>
      </c>
      <c r="G20" s="40">
        <f>30</f>
        <v>30</v>
      </c>
      <c r="H20" s="40">
        <f t="shared" si="1"/>
        <v>0</v>
      </c>
      <c r="I20" s="41">
        <f t="shared" si="2"/>
        <v>0</v>
      </c>
      <c r="J20" s="41">
        <f t="shared" si="3"/>
        <v>1</v>
      </c>
    </row>
    <row r="21" spans="1:10" x14ac:dyDescent="0.2">
      <c r="A21" s="39" t="s">
        <v>70</v>
      </c>
      <c r="B21" s="38" t="s">
        <v>34</v>
      </c>
      <c r="C21" s="39" t="s">
        <v>18</v>
      </c>
      <c r="D21" s="40">
        <f>0</f>
        <v>0</v>
      </c>
      <c r="E21" s="42">
        <v>28</v>
      </c>
      <c r="F21" s="40">
        <f t="shared" si="0"/>
        <v>28</v>
      </c>
      <c r="G21" s="40">
        <f>30</f>
        <v>30</v>
      </c>
      <c r="H21" s="40">
        <f t="shared" si="1"/>
        <v>2</v>
      </c>
      <c r="I21" s="41">
        <f t="shared" si="2"/>
        <v>6.6666666666666666E-2</v>
      </c>
      <c r="J21" s="41">
        <f t="shared" si="3"/>
        <v>0.93333333333333335</v>
      </c>
    </row>
    <row r="22" spans="1:10" x14ac:dyDescent="0.2">
      <c r="A22" s="39" t="s">
        <v>70</v>
      </c>
      <c r="B22" s="38" t="s">
        <v>35</v>
      </c>
      <c r="C22" s="39" t="s">
        <v>20</v>
      </c>
      <c r="D22" s="40">
        <f>0</f>
        <v>0</v>
      </c>
      <c r="E22" s="42">
        <v>30</v>
      </c>
      <c r="F22" s="40">
        <f t="shared" si="0"/>
        <v>30</v>
      </c>
      <c r="G22" s="40">
        <f>30</f>
        <v>30</v>
      </c>
      <c r="H22" s="40">
        <f t="shared" si="1"/>
        <v>0</v>
      </c>
      <c r="I22" s="41">
        <f t="shared" si="2"/>
        <v>0</v>
      </c>
      <c r="J22" s="41">
        <f t="shared" si="3"/>
        <v>1</v>
      </c>
    </row>
    <row r="23" spans="1:10" ht="25.5" x14ac:dyDescent="0.2">
      <c r="A23" s="39" t="s">
        <v>70</v>
      </c>
      <c r="B23" s="38" t="s">
        <v>36</v>
      </c>
      <c r="C23" s="39" t="s">
        <v>22</v>
      </c>
      <c r="D23" s="40">
        <f>0</f>
        <v>0</v>
      </c>
      <c r="E23" s="42">
        <v>30</v>
      </c>
      <c r="F23" s="40">
        <f t="shared" si="0"/>
        <v>30</v>
      </c>
      <c r="G23" s="40">
        <f>30</f>
        <v>30</v>
      </c>
      <c r="H23" s="40">
        <f t="shared" si="1"/>
        <v>0</v>
      </c>
      <c r="I23" s="41">
        <f t="shared" si="2"/>
        <v>0</v>
      </c>
      <c r="J23" s="41">
        <f t="shared" si="3"/>
        <v>1</v>
      </c>
    </row>
    <row r="24" spans="1:10" x14ac:dyDescent="0.2">
      <c r="A24" s="39" t="s">
        <v>70</v>
      </c>
      <c r="B24" s="38" t="s">
        <v>37</v>
      </c>
      <c r="C24" s="39" t="s">
        <v>10</v>
      </c>
      <c r="D24" s="40">
        <f>0</f>
        <v>0</v>
      </c>
      <c r="E24" s="42">
        <v>30</v>
      </c>
      <c r="F24" s="40">
        <f t="shared" si="0"/>
        <v>30</v>
      </c>
      <c r="G24" s="40">
        <f>30</f>
        <v>30</v>
      </c>
      <c r="H24" s="40">
        <f t="shared" si="1"/>
        <v>0</v>
      </c>
      <c r="I24" s="41">
        <f t="shared" si="2"/>
        <v>0</v>
      </c>
      <c r="J24" s="41">
        <f t="shared" si="3"/>
        <v>1</v>
      </c>
    </row>
    <row r="25" spans="1:10" x14ac:dyDescent="0.2">
      <c r="A25" s="39" t="s">
        <v>70</v>
      </c>
      <c r="B25" s="38" t="s">
        <v>38</v>
      </c>
      <c r="C25" s="39" t="s">
        <v>12</v>
      </c>
      <c r="D25" s="40">
        <f>0</f>
        <v>0</v>
      </c>
      <c r="E25" s="42">
        <v>30</v>
      </c>
      <c r="F25" s="40">
        <f t="shared" si="0"/>
        <v>30</v>
      </c>
      <c r="G25" s="40">
        <f>30</f>
        <v>30</v>
      </c>
      <c r="H25" s="40">
        <f t="shared" si="1"/>
        <v>0</v>
      </c>
      <c r="I25" s="41">
        <f t="shared" si="2"/>
        <v>0</v>
      </c>
      <c r="J25" s="41">
        <f t="shared" si="3"/>
        <v>1</v>
      </c>
    </row>
    <row r="26" spans="1:10" x14ac:dyDescent="0.2">
      <c r="A26" s="39" t="s">
        <v>70</v>
      </c>
      <c r="B26" s="38" t="s">
        <v>39</v>
      </c>
      <c r="C26" s="39" t="s">
        <v>14</v>
      </c>
      <c r="D26" s="40">
        <f>0</f>
        <v>0</v>
      </c>
      <c r="E26" s="42">
        <v>30</v>
      </c>
      <c r="F26" s="40">
        <f t="shared" si="0"/>
        <v>30</v>
      </c>
      <c r="G26" s="40">
        <f>30</f>
        <v>30</v>
      </c>
      <c r="H26" s="40">
        <f t="shared" si="1"/>
        <v>0</v>
      </c>
      <c r="I26" s="41">
        <f t="shared" si="2"/>
        <v>0</v>
      </c>
      <c r="J26" s="41">
        <f t="shared" si="3"/>
        <v>1</v>
      </c>
    </row>
    <row r="27" spans="1:10" x14ac:dyDescent="0.2">
      <c r="A27" s="39" t="s">
        <v>70</v>
      </c>
      <c r="B27" s="38" t="s">
        <v>40</v>
      </c>
      <c r="C27" s="39" t="s">
        <v>16</v>
      </c>
      <c r="D27" s="40">
        <f>0</f>
        <v>0</v>
      </c>
      <c r="E27" s="42">
        <v>30</v>
      </c>
      <c r="F27" s="40">
        <f t="shared" si="0"/>
        <v>30</v>
      </c>
      <c r="G27" s="40">
        <f>30</f>
        <v>30</v>
      </c>
      <c r="H27" s="40">
        <f t="shared" si="1"/>
        <v>0</v>
      </c>
      <c r="I27" s="41">
        <f t="shared" si="2"/>
        <v>0</v>
      </c>
      <c r="J27" s="41">
        <f t="shared" si="3"/>
        <v>1</v>
      </c>
    </row>
    <row r="28" spans="1:10" x14ac:dyDescent="0.2">
      <c r="A28" s="39" t="s">
        <v>70</v>
      </c>
      <c r="B28" s="38" t="s">
        <v>41</v>
      </c>
      <c r="C28" s="39" t="s">
        <v>18</v>
      </c>
      <c r="D28" s="40">
        <f>0</f>
        <v>0</v>
      </c>
      <c r="E28" s="43">
        <v>30</v>
      </c>
      <c r="F28" s="40">
        <f t="shared" si="0"/>
        <v>30</v>
      </c>
      <c r="G28" s="40">
        <f>30</f>
        <v>30</v>
      </c>
      <c r="H28" s="40">
        <f t="shared" si="1"/>
        <v>0</v>
      </c>
      <c r="I28" s="41">
        <f t="shared" si="2"/>
        <v>0</v>
      </c>
      <c r="J28" s="41">
        <f t="shared" si="3"/>
        <v>1</v>
      </c>
    </row>
    <row r="29" spans="1:10" x14ac:dyDescent="0.2">
      <c r="A29" s="39" t="s">
        <v>70</v>
      </c>
      <c r="B29" s="38" t="s">
        <v>42</v>
      </c>
      <c r="C29" s="39" t="s">
        <v>20</v>
      </c>
      <c r="D29" s="40">
        <f>0</f>
        <v>0</v>
      </c>
      <c r="E29" s="43">
        <v>30</v>
      </c>
      <c r="F29" s="40">
        <f t="shared" si="0"/>
        <v>30</v>
      </c>
      <c r="G29" s="40">
        <f>30</f>
        <v>30</v>
      </c>
      <c r="H29" s="40">
        <f t="shared" si="1"/>
        <v>0</v>
      </c>
      <c r="I29" s="41">
        <f t="shared" si="2"/>
        <v>0</v>
      </c>
      <c r="J29" s="41">
        <f t="shared" si="3"/>
        <v>1</v>
      </c>
    </row>
    <row r="30" spans="1:10" ht="25.5" x14ac:dyDescent="0.2">
      <c r="A30" s="39" t="s">
        <v>70</v>
      </c>
      <c r="B30" s="38" t="s">
        <v>43</v>
      </c>
      <c r="C30" s="39" t="s">
        <v>22</v>
      </c>
      <c r="D30" s="40">
        <f>0</f>
        <v>0</v>
      </c>
      <c r="E30" s="43">
        <v>30</v>
      </c>
      <c r="F30" s="40">
        <f t="shared" si="0"/>
        <v>30</v>
      </c>
      <c r="G30" s="40">
        <f>30</f>
        <v>30</v>
      </c>
      <c r="H30" s="40">
        <f t="shared" si="1"/>
        <v>0</v>
      </c>
      <c r="I30" s="41">
        <f t="shared" si="2"/>
        <v>0</v>
      </c>
      <c r="J30" s="41">
        <f t="shared" si="3"/>
        <v>1</v>
      </c>
    </row>
    <row r="31" spans="1:10" x14ac:dyDescent="0.2">
      <c r="A31" s="39" t="s">
        <v>70</v>
      </c>
      <c r="B31" s="38" t="s">
        <v>59</v>
      </c>
      <c r="C31" s="39" t="s">
        <v>10</v>
      </c>
      <c r="D31" s="40">
        <f>0</f>
        <v>0</v>
      </c>
      <c r="E31" s="42">
        <v>30</v>
      </c>
      <c r="F31" s="40">
        <v>30</v>
      </c>
      <c r="G31" s="40">
        <f>30</f>
        <v>30</v>
      </c>
      <c r="H31" s="40">
        <f t="shared" si="1"/>
        <v>0</v>
      </c>
      <c r="I31" s="41">
        <f t="shared" si="2"/>
        <v>0</v>
      </c>
      <c r="J31" s="41">
        <f t="shared" si="3"/>
        <v>1</v>
      </c>
    </row>
    <row r="32" spans="1:10" x14ac:dyDescent="0.2">
      <c r="A32" s="39" t="s">
        <v>70</v>
      </c>
      <c r="B32" s="38" t="s">
        <v>60</v>
      </c>
      <c r="C32" s="39" t="s">
        <v>12</v>
      </c>
      <c r="D32" s="40">
        <f>0</f>
        <v>0</v>
      </c>
      <c r="E32" s="42">
        <v>30</v>
      </c>
      <c r="F32" s="40">
        <v>28</v>
      </c>
      <c r="G32" s="40">
        <f>30</f>
        <v>30</v>
      </c>
      <c r="H32" s="40">
        <f t="shared" si="1"/>
        <v>2</v>
      </c>
      <c r="I32" s="41">
        <f t="shared" si="2"/>
        <v>6.6666666666666666E-2</v>
      </c>
      <c r="J32" s="41">
        <f t="shared" si="3"/>
        <v>0.93333333333333335</v>
      </c>
    </row>
    <row r="33" spans="1:10" x14ac:dyDescent="0.2">
      <c r="A33" s="39" t="s">
        <v>70</v>
      </c>
      <c r="B33" s="36" t="s">
        <v>63</v>
      </c>
      <c r="C33" s="35" t="s">
        <v>14</v>
      </c>
      <c r="D33" s="40">
        <f>0</f>
        <v>0</v>
      </c>
      <c r="E33" s="42">
        <v>30</v>
      </c>
      <c r="F33" s="40">
        <v>30</v>
      </c>
      <c r="G33" s="40">
        <f>30</f>
        <v>30</v>
      </c>
      <c r="H33" s="40">
        <f t="shared" si="1"/>
        <v>0</v>
      </c>
      <c r="I33" s="9">
        <f t="shared" si="2"/>
        <v>0</v>
      </c>
      <c r="J33" s="41">
        <f t="shared" si="3"/>
        <v>1</v>
      </c>
    </row>
    <row r="34" spans="1:10" x14ac:dyDescent="0.2">
      <c r="A34" s="57" t="s">
        <v>57</v>
      </c>
      <c r="B34" s="44"/>
      <c r="C34" s="45"/>
      <c r="D34" s="46">
        <f>SUM(D3:D33)</f>
        <v>0</v>
      </c>
      <c r="E34" s="46">
        <f>SUM(E3:E33)</f>
        <v>891</v>
      </c>
      <c r="F34" s="46">
        <f>SUM(F3:F33)</f>
        <v>889</v>
      </c>
      <c r="G34" s="46">
        <f>SUM(G3:G33)</f>
        <v>930</v>
      </c>
      <c r="H34" s="46">
        <f>SUM(H3:H33)</f>
        <v>41</v>
      </c>
      <c r="I34" s="46"/>
      <c r="J34" s="58"/>
    </row>
    <row r="35" spans="1:10" x14ac:dyDescent="0.2">
      <c r="A35" s="44" t="s">
        <v>44</v>
      </c>
      <c r="B35" s="44"/>
      <c r="C35" s="45"/>
      <c r="D35" s="47">
        <f>D34/31</f>
        <v>0</v>
      </c>
      <c r="E35" s="47">
        <f>E34/31</f>
        <v>28.741935483870968</v>
      </c>
      <c r="F35" s="47">
        <f>F34/31</f>
        <v>28.677419354838708</v>
      </c>
      <c r="G35" s="47">
        <f>G34/31</f>
        <v>30</v>
      </c>
      <c r="H35" s="47">
        <f>H34/31</f>
        <v>1.3225806451612903</v>
      </c>
      <c r="I35" s="48">
        <f>H35/G35</f>
        <v>4.4086021505376341E-2</v>
      </c>
      <c r="J35" s="48">
        <f>F35/G35</f>
        <v>0.95591397849462356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Shelter</vt:lpstr>
      <vt:lpstr>Bethel A.M.E.</vt:lpstr>
    </vt:vector>
  </TitlesOfParts>
  <Company>CCSF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Windows User</cp:lastModifiedBy>
  <cp:lastPrinted>2012-12-03T16:17:14Z</cp:lastPrinted>
  <dcterms:created xsi:type="dcterms:W3CDTF">2009-02-02T17:29:47Z</dcterms:created>
  <dcterms:modified xsi:type="dcterms:W3CDTF">2015-11-13T22:47:43Z</dcterms:modified>
</cp:coreProperties>
</file>